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E:\腾讯电脑管家文件搬家\桌面临时文件\组织管理相关文件0705\11月海安项目需要发文的文件\"/>
    </mc:Choice>
  </mc:AlternateContent>
  <xr:revisionPtr revIDLastSave="0" documentId="13_ncr:1_{4AE1DB37-92AE-42BE-BDFF-5555DD9B0F01}" xr6:coauthVersionLast="47" xr6:coauthVersionMax="47" xr10:uidLastSave="{00000000-0000-0000-0000-000000000000}"/>
  <bookViews>
    <workbookView xWindow="-110" yWindow="-110" windowWidth="19420" windowHeight="10420" tabRatio="796" xr2:uid="{00000000-000D-0000-FFFF-FFFF00000000}"/>
  </bookViews>
  <sheets>
    <sheet name="2022年11月进度及资金拨付公示表" sheetId="9" r:id="rId1"/>
  </sheets>
  <calcPr calcId="191029"/>
</workbook>
</file>

<file path=xl/calcChain.xml><?xml version="1.0" encoding="utf-8"?>
<calcChain xmlns="http://schemas.openxmlformats.org/spreadsheetml/2006/main">
  <c r="F9" i="9" l="1"/>
  <c r="G9" i="9" s="1"/>
  <c r="F8" i="9"/>
  <c r="G8" i="9" s="1"/>
  <c r="G7" i="9"/>
  <c r="F7" i="9"/>
  <c r="F6" i="9"/>
  <c r="G6" i="9" s="1"/>
  <c r="F5" i="9"/>
  <c r="G5" i="9" s="1"/>
  <c r="F4" i="9"/>
  <c r="G4" i="9" s="1"/>
  <c r="E5" i="9"/>
  <c r="E6" i="9"/>
  <c r="E7" i="9"/>
  <c r="E8" i="9"/>
  <c r="E9" i="9"/>
  <c r="E4" i="9"/>
  <c r="D10" i="9"/>
  <c r="F10" i="9" l="1"/>
  <c r="G10" i="9" s="1"/>
  <c r="E10" i="9"/>
</calcChain>
</file>

<file path=xl/sharedStrings.xml><?xml version="1.0" encoding="utf-8"?>
<sst xmlns="http://schemas.openxmlformats.org/spreadsheetml/2006/main" count="28" uniqueCount="25">
  <si>
    <t>序号</t>
  </si>
  <si>
    <t>项目名称</t>
  </si>
  <si>
    <t>承办单位</t>
  </si>
  <si>
    <t>中央规划资金</t>
  </si>
  <si>
    <t>累计拨付比例</t>
  </si>
  <si>
    <t>项目建设内容</t>
  </si>
  <si>
    <t>海安市电子商务进农村综合示范项目建设进度及资金拨付进度公示表</t>
    <phoneticPr fontId="6" type="noConversion"/>
  </si>
  <si>
    <t>海安市电子商务公共服务中心</t>
    <phoneticPr fontId="6" type="noConversion"/>
  </si>
  <si>
    <t>江苏立卓信息技术有限公司</t>
    <phoneticPr fontId="6" type="noConversion"/>
  </si>
  <si>
    <t>合计</t>
    <phoneticPr fontId="6" type="noConversion"/>
  </si>
  <si>
    <t>农村电子商务站点体系、三级物流配送体系</t>
    <phoneticPr fontId="6" type="noConversion"/>
  </si>
  <si>
    <t>电子商务人才培训体系</t>
    <phoneticPr fontId="6" type="noConversion"/>
  </si>
  <si>
    <t>本月拨付
资金</t>
    <phoneticPr fontId="6" type="noConversion"/>
  </si>
  <si>
    <t>累计拨付
资金</t>
    <phoneticPr fontId="6" type="noConversion"/>
  </si>
  <si>
    <t>农产品上行及文化旅游品牌营销体系建设</t>
    <phoneticPr fontId="6" type="noConversion"/>
  </si>
  <si>
    <t>现代商贸流通体系</t>
    <phoneticPr fontId="6" type="noConversion"/>
  </si>
  <si>
    <t>农特产品供应链体系建设</t>
    <phoneticPr fontId="6" type="noConversion"/>
  </si>
  <si>
    <t>江苏立卓信息技术有限公司</t>
  </si>
  <si>
    <t xml:space="preserve">                                                                填报单位：海安市电子商务进农村综合示范工作领导小组办公室                                                   金额（万元）  时间：2023年11月</t>
    <phoneticPr fontId="6" type="noConversion"/>
  </si>
  <si>
    <t>1．指导学员5名学员电商运营，拜访企业江苏品王酒业集团股份有限公司、南通王中王食品有限公司、南通澄沐家具有限公司3家提供电商服务；接待咨询入驻上海飞梁教育有限公司和江苏东记企业管理有限公司2家企业，签订入驻协议南通界诺化工有限公司1家；提供电商服务23次；公服中心接待领导视察2次；
2．图文宣传17篇稿件，涉及电商干货知识稿件4篇，海安乡镇产业稿件（墩头镇、滨海新区、白甸镇、大公镇、高新区）5篇，电商服务站站长培训结业稿件1篇，电商平台培训招生稿件1篇，人物典型案例-徐根凡稿件1篇，泰州高港区领导参观交流稿件1篇，项目领导回头看验收复核稿件1篇，公服入驻企业介绍稿件1篇，转载海安文旅关于了不起的海安非遗（冶金、陆家窑水晶肴蹄）稿件2篇；并在头条号、百家号、一点号、微博、企鹅号等新媒体平台发布；
3．已完成7个视频发布，设计站点协议签订视频、电商服务站站长培训结业视频、平台培训招生视频、拜访学员及企业视频、公服11月工作动态视频、海安城市宣传片、海安高新区宣传片转载，并在视频号、抖音号、西瓜视频、腾讯视频等平台发布。</t>
    <phoneticPr fontId="6" type="noConversion"/>
  </si>
  <si>
    <t>1．已完成第四批门头安装制作以及站点运营合同签订；
2．已完成第三批站点设备签收3个（曲塘镇崔母村、李庄村、创新村，隆政街道海北村、联合村）；
3．已完成站点巡查22个（南莫镇黄陈村，城东镇南阳村、壮志村、品建村、石庄村、葛家桥村，角斜镇五虎村、建场村，角斜镇，李堡镇储洋村、曹园村、蒋庄村、中凌村、园墩村，李堡镇，隆政街道海北村、联合村，曲塘镇富民村、顾庄村、兴曲村、兴花村、郭楼村）；
4．已完成物流中心巡查。</t>
    <phoneticPr fontId="6" type="noConversion"/>
  </si>
  <si>
    <t>1.完成拜访雅周现代农业产业园，了解产业产品销售渠道事项，沟通可打造直播基地、培训基地；
2.完成调研科飞生态农业发展有限公司、江苏品王酒业集团股份有限公司、南通王中王食品有限公司、南通澄沐家具有限公司4家传统或工业品企业，了解通产品销售和开展电商情况，沟通提供产品规格、定价等，其中南通澄沐家具有限公司已签订电商孵化支持协议。</t>
    <phoneticPr fontId="6" type="noConversion"/>
  </si>
  <si>
    <t>1．已完成区域公共品牌注册申请；
2．已完成直播创业大赛方案撰写、效果图设计；
3．已完成游学方案撰写；
4．已完成五个一VIS手册设计制作。</t>
    <phoneticPr fontId="6" type="noConversion"/>
  </si>
  <si>
    <t>1．完成电商知识稿件攥写4篇，同时将稿件宣发培训群
2．完成组织召开1期站长培训，并对培训资料进行整理与汇编
3．完成撰写宣发平台培训招生稿件或招生海报6次，并反馈平台培训预参加人数（30人）
4.完成回访学员140人（部分可以提平台培训事项）；初步了解创业就业学员运营情况，收集创业就业相关佐证材料。
5.完成前往电大沟通培训事宜
6.完成线下为5名学员提供服务7次（许有国、胡月玲、谢曙光、李国宝、王爱勤）</t>
    <phoneticPr fontId="6" type="noConversion"/>
  </si>
  <si>
    <t>江苏立卓信息技术有限公司
海安洪家滩文化旅游发展有限公司</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</si>
</sst>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9" x14ac:knownFonts="1">
    <font>
      <sz val="11"/>
      <color theme="1"/>
      <name val="宋体"/>
      <charset val="134"/>
      <scheme val="minor"/>
    </font>
    <font>
      <sz val="14"/>
      <color rgb="FF000000"/>
      <name val="黑体"/>
      <family val="3"/>
      <charset val="134"/>
    </font>
    <font>
      <sz val="10"/>
      <color rgb="FF000000"/>
      <name val="宋体"/>
      <family val="3"/>
      <charset val="134"/>
    </font>
    <font>
      <b/>
      <sz val="11"/>
      <color rgb="FF000000"/>
      <name val="宋体"/>
      <family val="3"/>
      <charset val="134"/>
    </font>
    <font>
      <sz val="11"/>
      <color rgb="FF000000"/>
      <name val="宋体"/>
      <family val="3"/>
      <charset val="134"/>
    </font>
    <font>
      <sz val="11"/>
      <color theme="1"/>
      <name val="宋体"/>
      <family val="3"/>
      <charset val="134"/>
      <scheme val="minor"/>
    </font>
    <font>
      <sz val="9"/>
      <name val="宋体"/>
      <family val="3"/>
      <charset val="134"/>
      <scheme val="minor"/>
    </font>
    <font>
      <sz val="12"/>
      <color rgb="FF000000"/>
      <name val="宋体"/>
      <family val="3"/>
      <charset val="134"/>
      <scheme val="minor"/>
    </font>
    <font>
      <sz val="11"/>
      <color rgb="FF000000"/>
      <name val="宋体"/>
      <family val="3"/>
      <charset val="134"/>
      <scheme val="minor"/>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18">
    <xf numFmtId="0" fontId="0" fillId="0" borderId="0" xfId="0">
      <alignment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176" fontId="4" fillId="0" borderId="1" xfId="0" applyNumberFormat="1" applyFont="1" applyBorder="1" applyAlignment="1">
      <alignment horizontal="center" vertical="center" wrapText="1"/>
    </xf>
    <xf numFmtId="9" fontId="4" fillId="0" borderId="1" xfId="0" applyNumberFormat="1" applyFont="1" applyBorder="1" applyAlignment="1">
      <alignment horizontal="center" vertical="center" wrapText="1"/>
    </xf>
    <xf numFmtId="0" fontId="4" fillId="0" borderId="1" xfId="0" applyFont="1" applyBorder="1" applyAlignment="1">
      <alignment vertical="center" wrapText="1" readingOrder="1"/>
    </xf>
    <xf numFmtId="0" fontId="4" fillId="0" borderId="1" xfId="0" applyFont="1" applyBorder="1" applyAlignment="1">
      <alignment horizontal="center" vertical="center"/>
    </xf>
    <xf numFmtId="0" fontId="5" fillId="0" borderId="1" xfId="0" applyFont="1" applyBorder="1" applyAlignment="1">
      <alignment horizontal="left" vertical="center" wrapText="1"/>
    </xf>
    <xf numFmtId="0" fontId="0" fillId="0" borderId="0" xfId="0"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8" fillId="0" borderId="1" xfId="0" applyFont="1" applyBorder="1" applyAlignment="1">
      <alignment horizontal="center" vertical="center" wrapText="1"/>
    </xf>
    <xf numFmtId="176" fontId="8" fillId="0" borderId="1" xfId="0" applyNumberFormat="1" applyFont="1" applyBorder="1" applyAlignment="1">
      <alignment horizontal="center" vertical="center" wrapText="1"/>
    </xf>
    <xf numFmtId="0" fontId="1" fillId="0" borderId="1" xfId="0" applyFont="1" applyBorder="1" applyAlignment="1">
      <alignment horizontal="center" vertical="center"/>
    </xf>
    <xf numFmtId="0" fontId="2" fillId="0" borderId="1"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left" vertical="center" wrapText="1" readingOrder="1"/>
    </xf>
    <xf numFmtId="0" fontId="4" fillId="0" borderId="3" xfId="0" applyFont="1" applyBorder="1" applyAlignment="1">
      <alignment horizontal="left" vertical="center" wrapText="1" readingOrder="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0955F-6A99-4053-9ED0-A42C821F258B}">
  <sheetPr>
    <pageSetUpPr fitToPage="1"/>
  </sheetPr>
  <dimension ref="A1:H12"/>
  <sheetViews>
    <sheetView tabSelected="1" zoomScale="55" zoomScaleNormal="55" workbookViewId="0">
      <pane xSplit="2" ySplit="3" topLeftCell="C4" activePane="bottomRight" state="frozen"/>
      <selection pane="topRight"/>
      <selection pane="bottomLeft"/>
      <selection pane="bottomRight" activeCell="H4" sqref="H4"/>
    </sheetView>
  </sheetViews>
  <sheetFormatPr defaultColWidth="9" defaultRowHeight="14" x14ac:dyDescent="0.25"/>
  <cols>
    <col min="1" max="1" width="7" customWidth="1"/>
    <col min="2" max="2" width="18.26953125" customWidth="1"/>
    <col min="3" max="3" width="26.90625" customWidth="1"/>
    <col min="4" max="4" width="11.1796875" customWidth="1"/>
    <col min="5" max="5" width="13.08984375" customWidth="1"/>
    <col min="6" max="6" width="12.54296875" customWidth="1"/>
    <col min="7" max="7" width="10.1796875" customWidth="1"/>
    <col min="8" max="8" width="161.6328125" customWidth="1"/>
  </cols>
  <sheetData>
    <row r="1" spans="1:8" ht="17.5" x14ac:dyDescent="0.25">
      <c r="A1" s="13" t="s">
        <v>6</v>
      </c>
      <c r="B1" s="13"/>
      <c r="C1" s="13"/>
      <c r="D1" s="13"/>
      <c r="E1" s="13"/>
      <c r="F1" s="13"/>
      <c r="G1" s="13"/>
      <c r="H1" s="13"/>
    </row>
    <row r="2" spans="1:8" x14ac:dyDescent="0.25">
      <c r="A2" s="14" t="s">
        <v>18</v>
      </c>
      <c r="B2" s="14"/>
      <c r="C2" s="14"/>
      <c r="D2" s="14"/>
      <c r="E2" s="14"/>
      <c r="F2" s="14"/>
      <c r="G2" s="14"/>
      <c r="H2" s="14"/>
    </row>
    <row r="3" spans="1:8" ht="50.5" customHeight="1" x14ac:dyDescent="0.25">
      <c r="A3" s="1" t="s">
        <v>0</v>
      </c>
      <c r="B3" s="1" t="s">
        <v>1</v>
      </c>
      <c r="C3" s="1" t="s">
        <v>2</v>
      </c>
      <c r="D3" s="1" t="s">
        <v>3</v>
      </c>
      <c r="E3" s="1" t="s">
        <v>12</v>
      </c>
      <c r="F3" s="1" t="s">
        <v>13</v>
      </c>
      <c r="G3" s="1" t="s">
        <v>4</v>
      </c>
      <c r="H3" s="1" t="s">
        <v>5</v>
      </c>
    </row>
    <row r="4" spans="1:8" ht="135" customHeight="1" x14ac:dyDescent="0.25">
      <c r="A4" s="2">
        <v>1</v>
      </c>
      <c r="B4" s="2" t="s">
        <v>7</v>
      </c>
      <c r="C4" s="2" t="s">
        <v>8</v>
      </c>
      <c r="D4" s="2">
        <v>200</v>
      </c>
      <c r="E4" s="3">
        <f>D4*0.2</f>
        <v>40</v>
      </c>
      <c r="F4" s="3">
        <f>80+E4</f>
        <v>120</v>
      </c>
      <c r="G4" s="4">
        <f>F4/D4</f>
        <v>0.6</v>
      </c>
      <c r="H4" s="5" t="s">
        <v>19</v>
      </c>
    </row>
    <row r="5" spans="1:8" ht="116" customHeight="1" x14ac:dyDescent="0.25">
      <c r="A5" s="2">
        <v>2</v>
      </c>
      <c r="B5" s="9" t="s">
        <v>10</v>
      </c>
      <c r="C5" s="2" t="s">
        <v>8</v>
      </c>
      <c r="D5" s="2">
        <v>260</v>
      </c>
      <c r="E5" s="3">
        <f t="shared" ref="E5:E9" si="0">D5*0.2</f>
        <v>52</v>
      </c>
      <c r="F5" s="3">
        <f>104+E5</f>
        <v>156</v>
      </c>
      <c r="G5" s="4">
        <f t="shared" ref="G5:G10" si="1">F5/D5</f>
        <v>0.6</v>
      </c>
      <c r="H5" s="5" t="s">
        <v>20</v>
      </c>
    </row>
    <row r="6" spans="1:8" ht="60" customHeight="1" x14ac:dyDescent="0.25">
      <c r="A6" s="2">
        <v>3</v>
      </c>
      <c r="B6" s="2" t="s">
        <v>15</v>
      </c>
      <c r="C6" s="2" t="s">
        <v>8</v>
      </c>
      <c r="D6" s="2">
        <v>70</v>
      </c>
      <c r="E6" s="3">
        <f t="shared" si="0"/>
        <v>14</v>
      </c>
      <c r="F6" s="3">
        <f>28+E6</f>
        <v>42</v>
      </c>
      <c r="G6" s="4">
        <f t="shared" si="1"/>
        <v>0.6</v>
      </c>
      <c r="H6" s="16" t="s">
        <v>21</v>
      </c>
    </row>
    <row r="7" spans="1:8" ht="60" customHeight="1" x14ac:dyDescent="0.25">
      <c r="A7" s="2">
        <v>4</v>
      </c>
      <c r="B7" s="11" t="s">
        <v>16</v>
      </c>
      <c r="C7" s="11" t="s">
        <v>17</v>
      </c>
      <c r="D7" s="11">
        <v>100</v>
      </c>
      <c r="E7" s="3">
        <f t="shared" si="0"/>
        <v>20</v>
      </c>
      <c r="F7" s="12">
        <f>40+E7</f>
        <v>60</v>
      </c>
      <c r="G7" s="4">
        <f t="shared" si="1"/>
        <v>0.6</v>
      </c>
      <c r="H7" s="17"/>
    </row>
    <row r="8" spans="1:8" ht="128" customHeight="1" x14ac:dyDescent="0.25">
      <c r="A8" s="2">
        <v>5</v>
      </c>
      <c r="B8" s="2" t="s">
        <v>14</v>
      </c>
      <c r="C8" s="2" t="s">
        <v>24</v>
      </c>
      <c r="D8" s="2">
        <v>190</v>
      </c>
      <c r="E8" s="3">
        <f t="shared" si="0"/>
        <v>38</v>
      </c>
      <c r="F8" s="3">
        <f>76+E8</f>
        <v>114</v>
      </c>
      <c r="G8" s="4">
        <f t="shared" si="1"/>
        <v>0.6</v>
      </c>
      <c r="H8" s="5" t="s">
        <v>22</v>
      </c>
    </row>
    <row r="9" spans="1:8" ht="120" customHeight="1" x14ac:dyDescent="0.25">
      <c r="A9" s="2">
        <v>6</v>
      </c>
      <c r="B9" s="2" t="s">
        <v>11</v>
      </c>
      <c r="C9" s="2" t="s">
        <v>8</v>
      </c>
      <c r="D9" s="10">
        <v>78</v>
      </c>
      <c r="E9" s="3">
        <f t="shared" si="0"/>
        <v>15.600000000000001</v>
      </c>
      <c r="F9" s="3">
        <f>31.2+E9</f>
        <v>46.8</v>
      </c>
      <c r="G9" s="4">
        <f t="shared" si="1"/>
        <v>0.6</v>
      </c>
      <c r="H9" s="7" t="s">
        <v>23</v>
      </c>
    </row>
    <row r="10" spans="1:8" ht="35.5" customHeight="1" x14ac:dyDescent="0.25">
      <c r="A10" s="15" t="s">
        <v>9</v>
      </c>
      <c r="B10" s="15"/>
      <c r="C10" s="15"/>
      <c r="D10" s="2">
        <f>SUM(D4:D9)</f>
        <v>898</v>
      </c>
      <c r="E10" s="2">
        <f>SUM(E4:E9)</f>
        <v>179.6</v>
      </c>
      <c r="F10" s="2">
        <f>SUM(F4:F9)</f>
        <v>538.79999999999995</v>
      </c>
      <c r="G10" s="4">
        <f t="shared" si="1"/>
        <v>0.6</v>
      </c>
      <c r="H10" s="6"/>
    </row>
    <row r="12" spans="1:8" x14ac:dyDescent="0.25">
      <c r="E12" s="8"/>
    </row>
  </sheetData>
  <mergeCells count="4">
    <mergeCell ref="A1:H1"/>
    <mergeCell ref="A2:H2"/>
    <mergeCell ref="A10:C10"/>
    <mergeCell ref="H6:H7"/>
  </mergeCells>
  <phoneticPr fontId="6" type="noConversion"/>
  <pageMargins left="0.71250000000000002" right="0.71250000000000002" top="1" bottom="1" header="0.5" footer="0.5"/>
  <pageSetup paperSize="9" scale="5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2022年11月进度及资金拨付公示表</vt:lpstr>
    </vt:vector>
  </TitlesOfParts>
  <Company>市委办</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ing M</cp:lastModifiedBy>
  <cp:lastPrinted>2023-07-12T01:03:46Z</cp:lastPrinted>
  <dcterms:created xsi:type="dcterms:W3CDTF">2020-03-13T00:43:00Z</dcterms:created>
  <dcterms:modified xsi:type="dcterms:W3CDTF">2023-12-05T03:16:00Z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93FEC644046C4EAD8071B6AF70DF958C</vt:lpwstr>
  </property>
</Properties>
</file>