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tabRatio="796"/>
  </bookViews>
  <sheets>
    <sheet name="2022年11月进度及资金拨付公示表" sheetId="9" r:id="rId1"/>
  </sheets>
  <calcPr calcId="144525"/>
</workbook>
</file>

<file path=xl/sharedStrings.xml><?xml version="1.0" encoding="utf-8"?>
<sst xmlns="http://schemas.openxmlformats.org/spreadsheetml/2006/main" count="28" uniqueCount="24">
  <si>
    <t>海安市电子商务进农村综合示范项目建设进度及资金拨付进度公示表</t>
  </si>
  <si>
    <t xml:space="preserve">                                                                       填报单位：海安市电子商务进农村综合示范工作领导小组办公室                                                   金额（万元）  时间：2024年1月</t>
  </si>
  <si>
    <t>序号</t>
  </si>
  <si>
    <t>项目名称</t>
  </si>
  <si>
    <t>承办单位</t>
  </si>
  <si>
    <t>中央规划资金</t>
  </si>
  <si>
    <t>本月拨付
资金</t>
  </si>
  <si>
    <t>累计拨付
资金</t>
  </si>
  <si>
    <t>累计拨付比例</t>
  </si>
  <si>
    <t>项目建设内容</t>
  </si>
  <si>
    <t>海安市电子商务公共服务中心</t>
  </si>
  <si>
    <t>江苏立卓信息技术有限公司</t>
  </si>
  <si>
    <t>1.企业考勤与服务中心卫生登记：已完成每月的企业考勤登记和公共服务中心的卫生登记工作，确保了服务环境的整洁与员工的出勤情况得到有效记录；
2.电商服务与资料收集：已提供电商服务27次，收集了直播、会议等相关服务的照片，并完成了指导企业开店的资料收集工作；
3.学员/企业拜访与招商入驻：为了更好地服务企业，已拜访学员/企业4次，并完成了公服中心的招商入驻工作，尤其是农产品直播企业；
4.固定资产与办公用品管理：与公司审计部门核查了公服中心的固定资产，并完成了办公用品的采购和出入库管理工作；
5.数据统计与系统更新：统计了入驻企业的员工信息、水电费金额，更新了电商大数据系统数据和网货选品中心的产品信息；
6.其他运营任务：完成了商务系统的填报、站点运营情况的检查、固定资产盘点表的完善、接待咨询入驻创业人员和公服中心讲解的练习等任务；
7.微信公众号平台发布了11篇图文，内容涵盖电商干货、典型案例、海安乡镇产业、市委活动等多个方面。转载了海安文旅关于非遗文化的三篇稿件，进一步丰富了内容多样性。在其他新媒体平台（头条号、百家号等）发布了4篇图文，主要涉及电商知识、中心回顾等内容。
8.在微信视频号、抖音号、西瓜视频和腾讯视频等多个平台发布了7个视频，内容涵盖海安农特产品以及项目工作动态。此外，我们还完成了宣传推介链接、截图和汇总表的更新，并收集整理了本周的工作动态视频素材。
9.对12月各新媒体平台的阅读量进行统计，更好地了解用户需求，为未来的工作提供了有力的数据支持。为提升公众号的整体形象，更新了入驻企业的简介。</t>
  </si>
  <si>
    <t>农村电子商务站点体系、三级物流配送体系</t>
  </si>
  <si>
    <t>1.已完成站点巡查43个（墩头镇长垎村、千步村、东湖村、仇湖村、吉庆村、凤阳村，墩头镇、墩头镇杜楼村、墩北村，李堡镇堡河村、丁所村、桑周村、陈庄村、新庄村、光明村、李灶村，角斜镇新坝村、周庄村，大公镇凌东村，城东镇韩洋村、壮志村、丰产村、爱凌村、施秦村，大公镇常河村、星河村、噇口村、古贲村、姜桥村，孙庄街道海南村、银杏村、谢庄村、陈港村，胡集街道周吴村、谢河村、光华村、西园社区，城东镇民桥村、洋蛮河村，曲塘镇银树村、江桥村、龙池村，曲塘镇区）  
2.已完成梳理优秀站点名单  
3.已完成电子商务大数据系统镇、村站点照片信息更新，更新大数据系统三级物流中心照片；    
4.已完成第三批站点签订设备签收表；
5.已完成物流中心巡查4次。</t>
  </si>
  <si>
    <t>现代商贸流通体系</t>
  </si>
  <si>
    <t>1.对接江苏中鸿物业管理有限公司，沟通海安五个一产品“一只蛋”产品供应需求。
2.拜访南通舒嫦内衣有限公司沟通产品包装设计满意度，使用时间（包装确定使用，等待年后产品打样后着手包装制作及使用）以及小程序打造、企业官网建设、产品价格清单等事宜，帮助完成小程序开发前期申请及准备工作。
3.拜访科飞生态农业发展有限公司沟通产品包装完善、制作事项及小程序打造事宜（产品包装设计已完成、因企业食品生产许可尚未申请成功，待成功后再打造小程序及包装），同时完成产品sku详情图、主图、销售价格收集。
4.带领定制村干、品冠农场、泛书房直播团队拜访江苏天成蛋业有限公司，洽谈产品上架、授权事宜。
5.拜访南通子好传媒有限公司，沟通小程序制作界面、以及sku产品资料（含图片、价格等）。</t>
  </si>
  <si>
    <t>农特产品供应链体系建设</t>
  </si>
  <si>
    <t>农产品上行及文化旅游品牌营销体系建设</t>
  </si>
  <si>
    <t>江苏立卓信息技术有限公司
海安洪家滩文化旅游发展有限公司（成员单位）</t>
  </si>
  <si>
    <t>1.农产品带货合作事项：已完成与品冠相关企业进行了深入沟通，探讨了农产品在线带货的可能性和策略，双方达成初步共识。
2.包装设计跟进：已完成糯米陈酒和麻虾酱等产品的包装设。
3.区域公共品牌注册：已完成区域公共品牌注册跟进，已接收受理通知书以及美术版权登记书。
4.海安市农产品主题、详情图素材整理：已完成对海安市农产品相关素材的收集和整理，为后续的宣传推广工作提供了有力支持。
5.梳理五个一VIS手册及包装设计图：对现有五个一VIS手册进行了梳理，重点对农产品包装设计图进行了审查和优化。
6.非遗产品摆放位置确定：与电商协会沟通后，已确定非遗产品在电商平台上的展示和摆放方案。
7.公共品牌标识完善：根据区域公共品牌的发展需要，已完善了VIS手册中的品牌标识设计。
8.电商直播间建设讨论：与相关组织进行了多次沟通，探讨建立特色电商直播间的可能性及实施方案。
9.社会化营销大群构建方案：经过团队讨论，已形成社会化营销大群3个，并明确了群的目标、定位及运营策略。</t>
  </si>
  <si>
    <t>电子商务人才培训体系</t>
  </si>
  <si>
    <t>1.完成电商知识稿件攥写3篇，同时将稿件宣发培训群。
2.挖掘可打造典型案例优秀学员名单，对接培训学员胡月玲沟通电商典型案例相关事项，以及收集相关素材，初步记录主要人物事迹，完成撰写1篇学员典型案例初稿（携手地产人，探寻转型之路）待入驻公服直播出成效后发布。
3.完成整理游学费用明细，拿取游学物料，撰写游学服务合同、汽车租赁合同跟进盖章，完成游学活动各酒店、餐厅、培训讲师等事宜对接，1月8日至11日圆满完成游学活动组织开展，活动完成后对材料进行汇编，游学费用各类票据进行收集整理、归档报销。
4.宣发培训招生通知并对接各区镇政府进行联合招生，时至2024年1月31日，共招生35人。</t>
  </si>
  <si>
    <t>合计</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</si>
</sst>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27">
    <font>
      <sz val="11"/>
      <color theme="1"/>
      <name val="宋体"/>
      <charset val="134"/>
      <scheme val="minor"/>
    </font>
    <font>
      <sz val="20"/>
      <color rgb="FF000000"/>
      <name val="黑体"/>
      <charset val="134"/>
    </font>
    <font>
      <sz val="10"/>
      <color rgb="FF000000"/>
      <name val="宋体"/>
      <charset val="134"/>
    </font>
    <font>
      <b/>
      <sz val="11"/>
      <color rgb="FF000000"/>
      <name val="宋体"/>
      <charset val="134"/>
    </font>
    <font>
      <sz val="11"/>
      <color rgb="FF000000"/>
      <name val="宋体"/>
      <charset val="134"/>
    </font>
    <font>
      <sz val="12"/>
      <color rgb="FF000000"/>
      <name val="宋体"/>
      <charset val="134"/>
      <scheme val="minor"/>
    </font>
    <font>
      <sz val="11"/>
      <color rgb="FF000000"/>
      <name val="宋体"/>
      <charset val="134"/>
      <scheme val="minor"/>
    </font>
    <font>
      <sz val="11"/>
      <color theme="1"/>
      <name val="宋体"/>
      <charset val="134"/>
      <scheme val="minor"/>
    </font>
    <font>
      <b/>
      <sz val="11"/>
      <color rgb="FFFFFFFF"/>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5"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8" applyNumberFormat="0" applyFont="0" applyAlignment="0" applyProtection="0">
      <alignment vertical="center"/>
    </xf>
    <xf numFmtId="0" fontId="12" fillId="12"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7" applyNumberFormat="0" applyFill="0" applyAlignment="0" applyProtection="0">
      <alignment vertical="center"/>
    </xf>
    <xf numFmtId="0" fontId="16" fillId="0" borderId="7" applyNumberFormat="0" applyFill="0" applyAlignment="0" applyProtection="0">
      <alignment vertical="center"/>
    </xf>
    <xf numFmtId="0" fontId="12" fillId="15" borderId="0" applyNumberFormat="0" applyBorder="0" applyAlignment="0" applyProtection="0">
      <alignment vertical="center"/>
    </xf>
    <xf numFmtId="0" fontId="9" fillId="0" borderId="5" applyNumberFormat="0" applyFill="0" applyAlignment="0" applyProtection="0">
      <alignment vertical="center"/>
    </xf>
    <xf numFmtId="0" fontId="12" fillId="21" borderId="0" applyNumberFormat="0" applyBorder="0" applyAlignment="0" applyProtection="0">
      <alignment vertical="center"/>
    </xf>
    <xf numFmtId="0" fontId="19" fillId="18" borderId="9" applyNumberFormat="0" applyAlignment="0" applyProtection="0">
      <alignment vertical="center"/>
    </xf>
    <xf numFmtId="0" fontId="24" fillId="18" borderId="6" applyNumberFormat="0" applyAlignment="0" applyProtection="0">
      <alignment vertical="center"/>
    </xf>
    <xf numFmtId="0" fontId="8" fillId="2" borderId="4" applyNumberFormat="0" applyAlignment="0" applyProtection="0">
      <alignment vertical="center"/>
    </xf>
    <xf numFmtId="0" fontId="13" fillId="14" borderId="0" applyNumberFormat="0" applyBorder="0" applyAlignment="0" applyProtection="0">
      <alignment vertical="center"/>
    </xf>
    <xf numFmtId="0" fontId="12" fillId="23" borderId="0" applyNumberFormat="0" applyBorder="0" applyAlignment="0" applyProtection="0">
      <alignment vertical="center"/>
    </xf>
    <xf numFmtId="0" fontId="23" fillId="0" borderId="10" applyNumberFormat="0" applyFill="0" applyAlignment="0" applyProtection="0">
      <alignment vertical="center"/>
    </xf>
    <xf numFmtId="0" fontId="26" fillId="0" borderId="11" applyNumberFormat="0" applyFill="0" applyAlignment="0" applyProtection="0">
      <alignment vertical="center"/>
    </xf>
    <xf numFmtId="0" fontId="14" fillId="10" borderId="0" applyNumberFormat="0" applyBorder="0" applyAlignment="0" applyProtection="0">
      <alignment vertical="center"/>
    </xf>
    <xf numFmtId="0" fontId="22" fillId="19" borderId="0" applyNumberFormat="0" applyBorder="0" applyAlignment="0" applyProtection="0">
      <alignment vertical="center"/>
    </xf>
    <xf numFmtId="0" fontId="13" fillId="25" borderId="0" applyNumberFormat="0" applyBorder="0" applyAlignment="0" applyProtection="0">
      <alignment vertical="center"/>
    </xf>
    <xf numFmtId="0" fontId="12" fillId="24"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2" fillId="31" borderId="0" applyNumberFormat="0" applyBorder="0" applyAlignment="0" applyProtection="0">
      <alignment vertical="center"/>
    </xf>
    <xf numFmtId="0" fontId="13" fillId="27" borderId="0" applyNumberFormat="0" applyBorder="0" applyAlignment="0" applyProtection="0">
      <alignment vertical="center"/>
    </xf>
    <xf numFmtId="0" fontId="12" fillId="32" borderId="0" applyNumberFormat="0" applyBorder="0" applyAlignment="0" applyProtection="0">
      <alignment vertical="center"/>
    </xf>
    <xf numFmtId="0" fontId="12" fillId="5" borderId="0" applyNumberFormat="0" applyBorder="0" applyAlignment="0" applyProtection="0">
      <alignment vertical="center"/>
    </xf>
    <xf numFmtId="0" fontId="13" fillId="20" borderId="0" applyNumberFormat="0" applyBorder="0" applyAlignment="0" applyProtection="0">
      <alignment vertical="center"/>
    </xf>
    <xf numFmtId="0" fontId="12" fillId="4"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vertical="center" wrapText="1" readingOrder="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readingOrder="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4" fillId="0" borderId="3" xfId="0" applyFont="1" applyBorder="1" applyAlignment="1">
      <alignment horizontal="left" vertical="center" wrapText="1" readingOrder="1"/>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zoomScale="70" zoomScaleNormal="70" workbookViewId="0">
      <pane xSplit="2" ySplit="3" topLeftCell="F5" activePane="bottomRight" state="frozen"/>
      <selection/>
      <selection pane="topRight"/>
      <selection pane="bottomLeft"/>
      <selection pane="bottomRight" activeCell="K5" sqref="K5"/>
    </sheetView>
  </sheetViews>
  <sheetFormatPr defaultColWidth="9" defaultRowHeight="14.4" outlineLevelCol="7"/>
  <cols>
    <col min="1" max="1" width="7" customWidth="1"/>
    <col min="2" max="2" width="18.2685185185185" customWidth="1"/>
    <col min="3" max="3" width="26.9074074074074" customWidth="1"/>
    <col min="4" max="4" width="11.1759259259259" customWidth="1"/>
    <col min="5" max="5" width="13.0925925925926" customWidth="1"/>
    <col min="6" max="6" width="12.5462962962963" customWidth="1"/>
    <col min="7" max="7" width="10.1759259259259" customWidth="1"/>
    <col min="8" max="8" width="161.62962962963" customWidth="1"/>
  </cols>
  <sheetData>
    <row r="1" ht="43" customHeight="1" spans="1:8">
      <c r="A1" s="1" t="s">
        <v>0</v>
      </c>
      <c r="B1" s="1"/>
      <c r="C1" s="1"/>
      <c r="D1" s="1"/>
      <c r="E1" s="1"/>
      <c r="F1" s="1"/>
      <c r="G1" s="1"/>
      <c r="H1" s="1"/>
    </row>
    <row r="2" ht="28" customHeight="1" spans="1:8">
      <c r="A2" s="2" t="s">
        <v>1</v>
      </c>
      <c r="B2" s="2"/>
      <c r="C2" s="2"/>
      <c r="D2" s="2"/>
      <c r="E2" s="2"/>
      <c r="F2" s="2"/>
      <c r="G2" s="2"/>
      <c r="H2" s="2"/>
    </row>
    <row r="3" ht="50.5" customHeight="1" spans="1:8">
      <c r="A3" s="3" t="s">
        <v>2</v>
      </c>
      <c r="B3" s="3" t="s">
        <v>3</v>
      </c>
      <c r="C3" s="3" t="s">
        <v>4</v>
      </c>
      <c r="D3" s="3" t="s">
        <v>5</v>
      </c>
      <c r="E3" s="3" t="s">
        <v>6</v>
      </c>
      <c r="F3" s="3" t="s">
        <v>7</v>
      </c>
      <c r="G3" s="3" t="s">
        <v>8</v>
      </c>
      <c r="H3" s="3" t="s">
        <v>9</v>
      </c>
    </row>
    <row r="4" ht="208.5" customHeight="1" spans="1:8">
      <c r="A4" s="4">
        <v>1</v>
      </c>
      <c r="B4" s="4" t="s">
        <v>10</v>
      </c>
      <c r="C4" s="4" t="s">
        <v>11</v>
      </c>
      <c r="D4" s="4">
        <v>200</v>
      </c>
      <c r="E4" s="5">
        <f>D4*0.2</f>
        <v>40</v>
      </c>
      <c r="F4" s="5">
        <f>80+E4</f>
        <v>120</v>
      </c>
      <c r="G4" s="6">
        <f>F4/D4</f>
        <v>0.6</v>
      </c>
      <c r="H4" s="7" t="s">
        <v>12</v>
      </c>
    </row>
    <row r="5" ht="134.5" customHeight="1" spans="1:8">
      <c r="A5" s="4">
        <v>2</v>
      </c>
      <c r="B5" s="8" t="s">
        <v>13</v>
      </c>
      <c r="C5" s="4" t="s">
        <v>11</v>
      </c>
      <c r="D5" s="4">
        <v>260</v>
      </c>
      <c r="E5" s="5">
        <f t="shared" ref="E5:E9" si="0">D5*0.2</f>
        <v>52</v>
      </c>
      <c r="F5" s="5">
        <f>104+E5</f>
        <v>156</v>
      </c>
      <c r="G5" s="6">
        <f t="shared" ref="G5:G10" si="1">F5/D5</f>
        <v>0.6</v>
      </c>
      <c r="H5" s="7" t="s">
        <v>14</v>
      </c>
    </row>
    <row r="6" ht="82.5" customHeight="1" spans="1:8">
      <c r="A6" s="4">
        <v>3</v>
      </c>
      <c r="B6" s="4" t="s">
        <v>15</v>
      </c>
      <c r="C6" s="4" t="s">
        <v>11</v>
      </c>
      <c r="D6" s="4">
        <v>70</v>
      </c>
      <c r="E6" s="5">
        <f t="shared" si="0"/>
        <v>14</v>
      </c>
      <c r="F6" s="5">
        <f>28+E6</f>
        <v>42</v>
      </c>
      <c r="G6" s="6">
        <f t="shared" si="1"/>
        <v>0.6</v>
      </c>
      <c r="H6" s="9" t="s">
        <v>16</v>
      </c>
    </row>
    <row r="7" ht="74.5" customHeight="1" spans="1:8">
      <c r="A7" s="4">
        <v>4</v>
      </c>
      <c r="B7" s="10" t="s">
        <v>17</v>
      </c>
      <c r="C7" s="10" t="s">
        <v>11</v>
      </c>
      <c r="D7" s="10">
        <v>100</v>
      </c>
      <c r="E7" s="5">
        <f t="shared" si="0"/>
        <v>20</v>
      </c>
      <c r="F7" s="11">
        <f>40+E7</f>
        <v>60</v>
      </c>
      <c r="G7" s="6">
        <f t="shared" si="1"/>
        <v>0.6</v>
      </c>
      <c r="H7" s="12"/>
    </row>
    <row r="8" ht="167" customHeight="1" spans="1:8">
      <c r="A8" s="4">
        <v>5</v>
      </c>
      <c r="B8" s="4" t="s">
        <v>18</v>
      </c>
      <c r="C8" s="4" t="s">
        <v>19</v>
      </c>
      <c r="D8" s="4">
        <v>190</v>
      </c>
      <c r="E8" s="5">
        <f t="shared" si="0"/>
        <v>38</v>
      </c>
      <c r="F8" s="5">
        <f>76+E8</f>
        <v>114</v>
      </c>
      <c r="G8" s="6">
        <f t="shared" si="1"/>
        <v>0.6</v>
      </c>
      <c r="H8" s="7" t="s">
        <v>20</v>
      </c>
    </row>
    <row r="9" ht="120" customHeight="1" spans="1:8">
      <c r="A9" s="4">
        <v>6</v>
      </c>
      <c r="B9" s="4" t="s">
        <v>21</v>
      </c>
      <c r="C9" s="4" t="s">
        <v>11</v>
      </c>
      <c r="D9" s="13">
        <v>78</v>
      </c>
      <c r="E9" s="5">
        <f t="shared" si="0"/>
        <v>15.6</v>
      </c>
      <c r="F9" s="5">
        <f>31.2+E9</f>
        <v>46.8</v>
      </c>
      <c r="G9" s="6">
        <f t="shared" si="1"/>
        <v>0.6</v>
      </c>
      <c r="H9" s="14" t="s">
        <v>22</v>
      </c>
    </row>
    <row r="10" ht="35.5" customHeight="1" spans="1:8">
      <c r="A10" s="4" t="s">
        <v>23</v>
      </c>
      <c r="B10" s="4"/>
      <c r="C10" s="4"/>
      <c r="D10" s="4">
        <f>SUM(D4:D9)</f>
        <v>898</v>
      </c>
      <c r="E10" s="4">
        <f>SUM(E4:E9)</f>
        <v>179.6</v>
      </c>
      <c r="F10" s="4">
        <f>SUM(F4:F9)</f>
        <v>538.8</v>
      </c>
      <c r="G10" s="6">
        <f t="shared" si="1"/>
        <v>0.6</v>
      </c>
      <c r="H10" s="15"/>
    </row>
    <row r="12" spans="5:5">
      <c r="E12" s="16"/>
    </row>
  </sheetData>
  <mergeCells count="4">
    <mergeCell ref="A1:H1"/>
    <mergeCell ref="A2:H2"/>
    <mergeCell ref="A10:C10"/>
    <mergeCell ref="H6:H7"/>
  </mergeCells>
  <pageMargins left="0.7125" right="0.7125" top="1" bottom="1" header="0.5" footer="0.5"/>
  <pageSetup paperSize="9" scale="51" orientation="landscape"/>
  <headerFooter/>
</worksheet>
</file>

<file path=docProps/app.xml><?xml version="1.0" encoding="utf-8"?>
<Properties xmlns="http://schemas.openxmlformats.org/officeDocument/2006/extended-properties" xmlns:vt="http://schemas.openxmlformats.org/officeDocument/2006/docPropsVTypes">
  <Company>市委办</Company>
  <Application>Microsoft Excel</Application>
  <HeadingPairs>
    <vt:vector size="2" baseType="variant">
      <vt:variant>
        <vt:lpstr>工作表</vt:lpstr>
      </vt:variant>
      <vt:variant>
        <vt:i4>1</vt:i4>
      </vt:variant>
    </vt:vector>
  </HeadingPairs>
  <TitlesOfParts>
    <vt:vector size="1" baseType="lpstr">
      <vt:lpstr>2022年11月进度及资金拨付公示表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Vicky</cp:lastModifiedBy>
  <dcterms:created xsi:type="dcterms:W3CDTF">2020-03-13T00:43:00Z</dcterms:created>
  <cp:lastPrinted>2023-07-12T01:03:00Z</cp:lastPrinted>
  <dcterms:modified xsi:type="dcterms:W3CDTF">2024-02-05T01:32:03Z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93FEC644046C4EAD8071B6AF70DF958C</vt:lpwstr>
  </property>
</Properties>
</file>