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2" sheetId="1" r:id="rId1"/>
  </sheets>
  <definedNames>
    <definedName name="_xlnm.Print_Area" localSheetId="0">附件2!$A$1:$L$23</definedName>
  </definedNames>
  <calcPr calcId="144525"/>
</workbook>
</file>

<file path=xl/sharedStrings.xml><?xml version="1.0" encoding="utf-8"?>
<sst xmlns="http://schemas.openxmlformats.org/spreadsheetml/2006/main" count="83" uniqueCount="57">
  <si>
    <t>海安市扶贫救助情况汇总表</t>
  </si>
  <si>
    <t xml:space="preserve">                                     单位：人、元</t>
  </si>
  <si>
    <t>序号</t>
  </si>
  <si>
    <t>村别</t>
  </si>
  <si>
    <t>户主姓名</t>
  </si>
  <si>
    <t>家庭 人口数</t>
  </si>
  <si>
    <t>人均纯收入（2019.10.1-2020.9.30）</t>
  </si>
  <si>
    <t>人均纯收入与7200元差额</t>
  </si>
  <si>
    <t>救助总额
（差额*人口）</t>
  </si>
  <si>
    <t>其中：</t>
  </si>
  <si>
    <t>帮扶责任单位（市级机关部门或区镇、街道）</t>
  </si>
  <si>
    <t>备注</t>
  </si>
  <si>
    <t>市负担金额50%</t>
  </si>
  <si>
    <t>区镇、街道负担金额30%</t>
  </si>
  <si>
    <t>帮扶责任单位负担金额20%</t>
  </si>
  <si>
    <t>堑南</t>
  </si>
  <si>
    <t>于成兰</t>
  </si>
  <si>
    <t>洋蛮河街道</t>
  </si>
  <si>
    <t>建档立卡户</t>
  </si>
  <si>
    <t>品建</t>
  </si>
  <si>
    <t>陆长明</t>
  </si>
  <si>
    <t>开发区</t>
  </si>
  <si>
    <t>界墩村</t>
  </si>
  <si>
    <t>龙晓坪</t>
  </si>
  <si>
    <t>立发街道</t>
  </si>
  <si>
    <t>边缘易致贫户</t>
  </si>
  <si>
    <t>官垛村</t>
  </si>
  <si>
    <t>王小红</t>
  </si>
  <si>
    <t>建设银行</t>
  </si>
  <si>
    <t>柴垛村</t>
  </si>
  <si>
    <t>徐志军</t>
  </si>
  <si>
    <t>南莫镇</t>
  </si>
  <si>
    <t>边缘易致贫户（户主徐志军2020年9月9日死亡）</t>
  </si>
  <si>
    <t>邓庄村</t>
  </si>
  <si>
    <t>刘义财</t>
  </si>
  <si>
    <t>严马村</t>
  </si>
  <si>
    <t>严明友</t>
  </si>
  <si>
    <t>砖桥村</t>
  </si>
  <si>
    <t>曹金海</t>
  </si>
  <si>
    <t>张忠芳</t>
  </si>
  <si>
    <t>高杨村</t>
  </si>
  <si>
    <t>郭秀英</t>
  </si>
  <si>
    <t>市委办</t>
  </si>
  <si>
    <t>杨开桂</t>
  </si>
  <si>
    <t>翟爱兰</t>
  </si>
  <si>
    <t>川港村</t>
  </si>
  <si>
    <t>许勤</t>
  </si>
  <si>
    <t>滨海新区</t>
  </si>
  <si>
    <t>其他</t>
  </si>
  <si>
    <t>新坝村</t>
  </si>
  <si>
    <t>姚祥宏</t>
  </si>
  <si>
    <t>史志工委</t>
  </si>
  <si>
    <t>沿口村</t>
  </si>
  <si>
    <t>张林</t>
  </si>
  <si>
    <t>缪四稳</t>
  </si>
  <si>
    <t>合计</t>
  </si>
  <si>
    <t>/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</si>
</sst>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6"/>
      <color rgb="FF000000"/>
      <name val="黑体"/>
      <charset val="134"/>
    </font>
    <font>
      <sz val="14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16" fillId="15" borderId="3" applyNumberFormat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tabSelected="1" view="pageBreakPreview" zoomScale="90" zoomScaleNormal="100" zoomScaleSheetLayoutView="90" workbookViewId="0">
      <selection activeCell="F6" sqref="F6"/>
    </sheetView>
  </sheetViews>
  <sheetFormatPr defaultColWidth="9" defaultRowHeight="13.5"/>
  <cols>
    <col min="1" max="1" width="4.75" customWidth="1"/>
    <col min="3" max="3" width="10.625" customWidth="1"/>
    <col min="4" max="4" width="6.75" customWidth="1"/>
    <col min="5" max="5" width="13.75" customWidth="1"/>
    <col min="6" max="7" width="9.75" customWidth="1"/>
    <col min="8" max="9" width="9.375"/>
    <col min="11" max="11" width="14.75" customWidth="1"/>
    <col min="12" max="12" width="11.125" customWidth="1"/>
  </cols>
  <sheetData>
    <row r="1" ht="20" customHeight="1" spans="1:2">
      <c r="A1" s="1"/>
      <c r="B1" s="1"/>
    </row>
    <row r="2" ht="35" customHeight="1" spans="1:1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5" customHeight="1" spans="1:1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35" customHeight="1" spans="1:12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 t="s">
        <v>9</v>
      </c>
      <c r="I4" s="5"/>
      <c r="J4" s="5"/>
      <c r="K4" s="4" t="s">
        <v>10</v>
      </c>
      <c r="L4" s="4" t="s">
        <v>11</v>
      </c>
    </row>
    <row r="5" ht="63" customHeight="1" spans="1:12">
      <c r="A5" s="4"/>
      <c r="B5" s="4"/>
      <c r="C5" s="4"/>
      <c r="D5" s="4"/>
      <c r="E5" s="4"/>
      <c r="F5" s="4"/>
      <c r="G5" s="4"/>
      <c r="H5" s="4" t="s">
        <v>12</v>
      </c>
      <c r="I5" s="4" t="s">
        <v>13</v>
      </c>
      <c r="J5" s="4" t="s">
        <v>14</v>
      </c>
      <c r="K5" s="4"/>
      <c r="L5" s="4"/>
    </row>
    <row r="6" ht="35.1" customHeight="1" spans="1:12">
      <c r="A6" s="4">
        <v>1</v>
      </c>
      <c r="B6" s="4" t="s">
        <v>15</v>
      </c>
      <c r="C6" s="4" t="s">
        <v>16</v>
      </c>
      <c r="D6" s="4">
        <v>2</v>
      </c>
      <c r="E6" s="4">
        <v>7107.45</v>
      </c>
      <c r="F6" s="4">
        <v>92.55</v>
      </c>
      <c r="G6" s="4">
        <v>185.1</v>
      </c>
      <c r="H6" s="4">
        <v>92.55</v>
      </c>
      <c r="I6" s="4">
        <v>55.53</v>
      </c>
      <c r="J6" s="4">
        <v>37.02</v>
      </c>
      <c r="K6" s="8" t="s">
        <v>17</v>
      </c>
      <c r="L6" s="9" t="s">
        <v>18</v>
      </c>
    </row>
    <row r="7" ht="35" customHeight="1" spans="1:12">
      <c r="A7" s="4">
        <v>2</v>
      </c>
      <c r="B7" s="4" t="s">
        <v>19</v>
      </c>
      <c r="C7" s="4" t="s">
        <v>20</v>
      </c>
      <c r="D7" s="4">
        <v>1</v>
      </c>
      <c r="E7" s="4">
        <v>7010.53</v>
      </c>
      <c r="F7" s="4">
        <v>189.47</v>
      </c>
      <c r="G7" s="4">
        <v>189.47</v>
      </c>
      <c r="H7" s="4">
        <v>94.74</v>
      </c>
      <c r="I7" s="4">
        <v>56.83</v>
      </c>
      <c r="J7" s="4">
        <v>37.9</v>
      </c>
      <c r="K7" s="10" t="s">
        <v>21</v>
      </c>
      <c r="L7" s="9" t="s">
        <v>18</v>
      </c>
    </row>
    <row r="8" ht="35" customHeight="1" spans="1:12">
      <c r="A8" s="4">
        <v>3</v>
      </c>
      <c r="B8" s="4" t="s">
        <v>22</v>
      </c>
      <c r="C8" s="4" t="s">
        <v>23</v>
      </c>
      <c r="D8" s="4">
        <v>3</v>
      </c>
      <c r="E8" s="4">
        <v>0</v>
      </c>
      <c r="F8" s="4">
        <v>7200</v>
      </c>
      <c r="G8" s="4">
        <v>21600</v>
      </c>
      <c r="H8" s="4">
        <v>10800</v>
      </c>
      <c r="I8" s="4">
        <v>6480</v>
      </c>
      <c r="J8" s="4">
        <v>4320</v>
      </c>
      <c r="K8" s="11" t="s">
        <v>24</v>
      </c>
      <c r="L8" s="9" t="s">
        <v>25</v>
      </c>
    </row>
    <row r="9" ht="35" customHeight="1" spans="1:12">
      <c r="A9" s="4">
        <v>4</v>
      </c>
      <c r="B9" s="4" t="s">
        <v>26</v>
      </c>
      <c r="C9" s="4" t="s">
        <v>27</v>
      </c>
      <c r="D9" s="4">
        <v>4</v>
      </c>
      <c r="E9" s="4">
        <v>6166.66</v>
      </c>
      <c r="F9" s="4">
        <v>1033.34</v>
      </c>
      <c r="G9" s="4">
        <v>4133.36</v>
      </c>
      <c r="H9" s="4">
        <v>2066.68</v>
      </c>
      <c r="I9" s="4">
        <v>1240</v>
      </c>
      <c r="J9" s="4">
        <v>826.68</v>
      </c>
      <c r="K9" s="10" t="s">
        <v>28</v>
      </c>
      <c r="L9" s="9" t="s">
        <v>18</v>
      </c>
    </row>
    <row r="10" ht="35" customHeight="1" spans="1:12">
      <c r="A10" s="4">
        <v>5</v>
      </c>
      <c r="B10" s="4" t="s">
        <v>29</v>
      </c>
      <c r="C10" s="4" t="s">
        <v>30</v>
      </c>
      <c r="D10" s="4">
        <v>1</v>
      </c>
      <c r="E10" s="4">
        <v>6100</v>
      </c>
      <c r="F10" s="4">
        <v>1100</v>
      </c>
      <c r="G10" s="4">
        <v>1100</v>
      </c>
      <c r="H10" s="4">
        <v>550</v>
      </c>
      <c r="I10" s="4">
        <v>330</v>
      </c>
      <c r="J10" s="4">
        <v>220</v>
      </c>
      <c r="K10" s="4" t="s">
        <v>31</v>
      </c>
      <c r="L10" s="9" t="s">
        <v>32</v>
      </c>
    </row>
    <row r="11" ht="35" customHeight="1" spans="1:12">
      <c r="A11" s="4">
        <v>6</v>
      </c>
      <c r="B11" s="4" t="s">
        <v>33</v>
      </c>
      <c r="C11" s="4" t="s">
        <v>34</v>
      </c>
      <c r="D11" s="4">
        <v>1</v>
      </c>
      <c r="E11" s="4">
        <v>6135</v>
      </c>
      <c r="F11" s="4">
        <v>1065</v>
      </c>
      <c r="G11" s="4">
        <v>1065</v>
      </c>
      <c r="H11" s="4">
        <v>532.5</v>
      </c>
      <c r="I11" s="4">
        <v>319.5</v>
      </c>
      <c r="J11" s="4">
        <v>213</v>
      </c>
      <c r="K11" s="4" t="s">
        <v>31</v>
      </c>
      <c r="L11" s="9" t="s">
        <v>25</v>
      </c>
    </row>
    <row r="12" ht="35" customHeight="1" spans="1:12">
      <c r="A12" s="4">
        <v>7</v>
      </c>
      <c r="B12" s="4" t="s">
        <v>35</v>
      </c>
      <c r="C12" s="4" t="s">
        <v>36</v>
      </c>
      <c r="D12" s="4">
        <v>1</v>
      </c>
      <c r="E12" s="4">
        <v>6876</v>
      </c>
      <c r="F12" s="4">
        <v>324</v>
      </c>
      <c r="G12" s="4">
        <v>324</v>
      </c>
      <c r="H12" s="4">
        <v>162</v>
      </c>
      <c r="I12" s="4">
        <v>97.2</v>
      </c>
      <c r="J12" s="4">
        <v>64.8</v>
      </c>
      <c r="K12" s="4" t="s">
        <v>31</v>
      </c>
      <c r="L12" s="9" t="s">
        <v>25</v>
      </c>
    </row>
    <row r="13" ht="35" customHeight="1" spans="1:12">
      <c r="A13" s="4">
        <v>8</v>
      </c>
      <c r="B13" s="4" t="s">
        <v>37</v>
      </c>
      <c r="C13" s="4" t="s">
        <v>38</v>
      </c>
      <c r="D13" s="4">
        <v>2</v>
      </c>
      <c r="E13" s="4">
        <v>6500</v>
      </c>
      <c r="F13" s="4">
        <v>700</v>
      </c>
      <c r="G13" s="4">
        <v>1400</v>
      </c>
      <c r="H13" s="4">
        <v>700</v>
      </c>
      <c r="I13" s="4">
        <v>420</v>
      </c>
      <c r="J13" s="4">
        <v>280</v>
      </c>
      <c r="K13" s="4" t="s">
        <v>31</v>
      </c>
      <c r="L13" s="9" t="s">
        <v>25</v>
      </c>
    </row>
    <row r="14" ht="35" customHeight="1" spans="1:12">
      <c r="A14" s="4">
        <v>9</v>
      </c>
      <c r="B14" s="4" t="s">
        <v>37</v>
      </c>
      <c r="C14" s="4" t="s">
        <v>39</v>
      </c>
      <c r="D14" s="4">
        <v>1</v>
      </c>
      <c r="E14" s="4">
        <v>6100</v>
      </c>
      <c r="F14" s="4">
        <v>1100</v>
      </c>
      <c r="G14" s="4">
        <v>1100</v>
      </c>
      <c r="H14" s="4">
        <v>550</v>
      </c>
      <c r="I14" s="4">
        <v>330</v>
      </c>
      <c r="J14" s="4">
        <v>220</v>
      </c>
      <c r="K14" s="4" t="s">
        <v>31</v>
      </c>
      <c r="L14" s="9" t="s">
        <v>25</v>
      </c>
    </row>
    <row r="15" ht="35" customHeight="1" spans="1:12">
      <c r="A15" s="4">
        <v>10</v>
      </c>
      <c r="B15" s="4" t="s">
        <v>40</v>
      </c>
      <c r="C15" s="4" t="s">
        <v>41</v>
      </c>
      <c r="D15" s="4">
        <v>1</v>
      </c>
      <c r="E15" s="4">
        <v>6165</v>
      </c>
      <c r="F15" s="4">
        <v>1035</v>
      </c>
      <c r="G15" s="4">
        <v>1035</v>
      </c>
      <c r="H15" s="4">
        <f t="shared" ref="H15:H17" si="0">G15*0.5</f>
        <v>517.5</v>
      </c>
      <c r="I15" s="4">
        <f>G15*0.3</f>
        <v>310.5</v>
      </c>
      <c r="J15" s="4">
        <f>G15*0.2</f>
        <v>207</v>
      </c>
      <c r="K15" s="4" t="s">
        <v>42</v>
      </c>
      <c r="L15" s="9" t="s">
        <v>18</v>
      </c>
    </row>
    <row r="16" ht="35" customHeight="1" spans="1:12">
      <c r="A16" s="4">
        <v>11</v>
      </c>
      <c r="B16" s="4" t="s">
        <v>40</v>
      </c>
      <c r="C16" s="4" t="s">
        <v>43</v>
      </c>
      <c r="D16" s="4">
        <v>2</v>
      </c>
      <c r="E16" s="4">
        <v>6343</v>
      </c>
      <c r="F16" s="4">
        <f t="shared" ref="F16:F21" si="1">7200-E16</f>
        <v>857</v>
      </c>
      <c r="G16" s="4">
        <f>F16*2</f>
        <v>1714</v>
      </c>
      <c r="H16" s="4">
        <f t="shared" si="0"/>
        <v>857</v>
      </c>
      <c r="I16" s="4">
        <f>G16*0.3</f>
        <v>514.2</v>
      </c>
      <c r="J16" s="4">
        <f>G16*0.2</f>
        <v>342.8</v>
      </c>
      <c r="K16" s="4" t="s">
        <v>42</v>
      </c>
      <c r="L16" s="9" t="s">
        <v>18</v>
      </c>
    </row>
    <row r="17" ht="35" customHeight="1" spans="1:12">
      <c r="A17" s="4">
        <v>12</v>
      </c>
      <c r="B17" s="4" t="s">
        <v>40</v>
      </c>
      <c r="C17" s="4" t="s">
        <v>44</v>
      </c>
      <c r="D17" s="4">
        <v>1</v>
      </c>
      <c r="E17" s="4">
        <v>7079.24</v>
      </c>
      <c r="F17" s="4">
        <v>120.76</v>
      </c>
      <c r="G17" s="4">
        <v>120.76</v>
      </c>
      <c r="H17" s="4">
        <f t="shared" si="0"/>
        <v>60.38</v>
      </c>
      <c r="I17" s="4">
        <v>36.23</v>
      </c>
      <c r="J17" s="4">
        <v>24.15</v>
      </c>
      <c r="K17" s="4" t="s">
        <v>31</v>
      </c>
      <c r="L17" s="9" t="s">
        <v>18</v>
      </c>
    </row>
    <row r="18" ht="35" customHeight="1" spans="1:12">
      <c r="A18" s="4">
        <v>13</v>
      </c>
      <c r="B18" s="4" t="s">
        <v>45</v>
      </c>
      <c r="C18" s="6" t="s">
        <v>46</v>
      </c>
      <c r="D18" s="6">
        <v>5</v>
      </c>
      <c r="E18" s="6">
        <v>7000</v>
      </c>
      <c r="F18" s="6">
        <f t="shared" si="1"/>
        <v>200</v>
      </c>
      <c r="G18" s="6">
        <f t="shared" ref="G18:G21" si="2">F18*D18</f>
        <v>1000</v>
      </c>
      <c r="H18" s="6">
        <f t="shared" ref="H18:H21" si="3">G18*50%</f>
        <v>500</v>
      </c>
      <c r="I18" s="6">
        <f t="shared" ref="I18:I21" si="4">G18*30%</f>
        <v>300</v>
      </c>
      <c r="J18" s="6">
        <f t="shared" ref="J18:J21" si="5">G18*20%</f>
        <v>200</v>
      </c>
      <c r="K18" s="10" t="s">
        <v>47</v>
      </c>
      <c r="L18" s="12" t="s">
        <v>48</v>
      </c>
    </row>
    <row r="19" ht="35" customHeight="1" spans="1:12">
      <c r="A19" s="4">
        <v>14</v>
      </c>
      <c r="B19" s="4" t="s">
        <v>49</v>
      </c>
      <c r="C19" s="6" t="s">
        <v>50</v>
      </c>
      <c r="D19" s="6">
        <v>5</v>
      </c>
      <c r="E19" s="6">
        <v>6722.96</v>
      </c>
      <c r="F19" s="6">
        <f t="shared" si="1"/>
        <v>477.04</v>
      </c>
      <c r="G19" s="6">
        <f t="shared" si="2"/>
        <v>2385.2</v>
      </c>
      <c r="H19" s="6">
        <f t="shared" si="3"/>
        <v>1192.6</v>
      </c>
      <c r="I19" s="6">
        <f t="shared" si="4"/>
        <v>715.56</v>
      </c>
      <c r="J19" s="6">
        <f t="shared" si="5"/>
        <v>477.04</v>
      </c>
      <c r="K19" s="10" t="s">
        <v>51</v>
      </c>
      <c r="L19" s="12" t="s">
        <v>18</v>
      </c>
    </row>
    <row r="20" ht="35" customHeight="1" spans="1:12">
      <c r="A20" s="4">
        <v>15</v>
      </c>
      <c r="B20" s="4" t="s">
        <v>52</v>
      </c>
      <c r="C20" s="6" t="s">
        <v>53</v>
      </c>
      <c r="D20" s="6">
        <v>3</v>
      </c>
      <c r="E20" s="6">
        <v>3700</v>
      </c>
      <c r="F20" s="6">
        <f t="shared" si="1"/>
        <v>3500</v>
      </c>
      <c r="G20" s="6">
        <f t="shared" si="2"/>
        <v>10500</v>
      </c>
      <c r="H20" s="6">
        <f t="shared" si="3"/>
        <v>5250</v>
      </c>
      <c r="I20" s="6">
        <f t="shared" si="4"/>
        <v>3150</v>
      </c>
      <c r="J20" s="6">
        <f t="shared" si="5"/>
        <v>2100</v>
      </c>
      <c r="K20" s="10" t="s">
        <v>47</v>
      </c>
      <c r="L20" s="12" t="s">
        <v>25</v>
      </c>
    </row>
    <row r="21" ht="35" customHeight="1" spans="1:12">
      <c r="A21" s="4">
        <v>16</v>
      </c>
      <c r="B21" s="4" t="s">
        <v>52</v>
      </c>
      <c r="C21" s="6" t="s">
        <v>54</v>
      </c>
      <c r="D21" s="6">
        <v>2</v>
      </c>
      <c r="E21" s="6">
        <v>6417.6</v>
      </c>
      <c r="F21" s="6">
        <f t="shared" si="1"/>
        <v>782.4</v>
      </c>
      <c r="G21" s="6">
        <f t="shared" si="2"/>
        <v>1564.8</v>
      </c>
      <c r="H21" s="6">
        <f t="shared" si="3"/>
        <v>782.4</v>
      </c>
      <c r="I21" s="6">
        <f t="shared" si="4"/>
        <v>469.44</v>
      </c>
      <c r="J21" s="6">
        <f t="shared" si="5"/>
        <v>312.96</v>
      </c>
      <c r="K21" s="10" t="s">
        <v>47</v>
      </c>
      <c r="L21" s="12" t="s">
        <v>25</v>
      </c>
    </row>
    <row r="22" ht="35" customHeight="1" spans="1:12">
      <c r="A22" s="4" t="s">
        <v>55</v>
      </c>
      <c r="B22" s="4"/>
      <c r="C22" s="4"/>
      <c r="D22" s="4">
        <f>SUM(D6:D21)</f>
        <v>35</v>
      </c>
      <c r="E22" s="4" t="s">
        <v>56</v>
      </c>
      <c r="F22" s="4"/>
      <c r="G22" s="4">
        <f>SUM(G6:G21)</f>
        <v>49416.69</v>
      </c>
      <c r="H22" s="4">
        <f>SUM(H6:H21)</f>
        <v>24708.35</v>
      </c>
      <c r="I22" s="4">
        <f>SUM(I6:I21)</f>
        <v>14824.99</v>
      </c>
      <c r="J22" s="4">
        <f>SUM(J6:J21)</f>
        <v>9883.35</v>
      </c>
      <c r="K22" s="4" t="s">
        <v>56</v>
      </c>
      <c r="L22" s="4" t="s">
        <v>56</v>
      </c>
    </row>
    <row r="23" ht="15" customHeight="1" spans="1:1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</sheetData>
  <mergeCells count="14">
    <mergeCell ref="A1:B1"/>
    <mergeCell ref="A2:L2"/>
    <mergeCell ref="A3:L3"/>
    <mergeCell ref="H4:J4"/>
    <mergeCell ref="A22:B22"/>
    <mergeCell ref="A4:A5"/>
    <mergeCell ref="B4:B5"/>
    <mergeCell ref="C4:C5"/>
    <mergeCell ref="D4:D5"/>
    <mergeCell ref="E4:E5"/>
    <mergeCell ref="F4:F5"/>
    <mergeCell ref="G4:G5"/>
    <mergeCell ref="K4:K5"/>
    <mergeCell ref="L4:L5"/>
  </mergeCells>
  <printOptions horizontalCentered="1" verticalCentered="1"/>
  <pageMargins left="0.156944444444444" right="0.156944444444444" top="0.629861111111111" bottom="0.708333333333333" header="0.511805555555556" footer="0.511805555555556"/>
  <pageSetup paperSize="9" scale="8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杨东</cp:lastModifiedBy>
  <dcterms:created xsi:type="dcterms:W3CDTF">2018-02-27T11:14:00Z</dcterms:created>
  <dcterms:modified xsi:type="dcterms:W3CDTF">2020-09-16T02:31:25Z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11</vt:lpwstr>
  </property>
</Properties>
</file>