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Sheet1!$A$1:$N$116</definedName>
  </definedNames>
  <calcPr calcId="144525"/>
</workbook>
</file>

<file path=xl/comments1.xml><?xml version="1.0" encoding="utf-8"?>
<comments xmlns="http://schemas.openxmlformats.org/spreadsheetml/2006/main">
  <authors>
    <author>NTKO</author>
  </authors>
  <commentList>
    <comment ref="G5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两个大户清单没送过来，</t>
        </r>
      </text>
    </comment>
  </commentList>
</comments>
</file>

<file path=xl/sharedStrings.xml><?xml version="1.0" encoding="utf-8"?>
<sst xmlns="http://schemas.openxmlformats.org/spreadsheetml/2006/main" count="539" uniqueCount="286">
  <si>
    <t>海安市2023年农业生产社会化服务作业补助公示表（播种机）</t>
  </si>
  <si>
    <t xml:space="preserve">                       </t>
  </si>
  <si>
    <t>单位：亩、元</t>
  </si>
  <si>
    <t>序号</t>
  </si>
  <si>
    <t>区镇</t>
  </si>
  <si>
    <t>申报主体名称</t>
  </si>
  <si>
    <t>地址</t>
  </si>
  <si>
    <t>智能终端设备号</t>
  </si>
  <si>
    <t>作业环节</t>
  </si>
  <si>
    <t>作业清单面积</t>
  </si>
  <si>
    <t>设备后台统计数据</t>
  </si>
  <si>
    <t>后台海安作业数据</t>
  </si>
  <si>
    <t>稻谷补贴面积</t>
  </si>
  <si>
    <t>应申报面积</t>
  </si>
  <si>
    <t>面积差额比</t>
  </si>
  <si>
    <t>最终补贴面积</t>
  </si>
  <si>
    <t>最终补贴金额</t>
  </si>
  <si>
    <t>开发区</t>
  </si>
  <si>
    <t>白海兵</t>
  </si>
  <si>
    <t>堑南村</t>
  </si>
  <si>
    <t>10767C8A</t>
  </si>
  <si>
    <t>小麦条播</t>
  </si>
  <si>
    <t>姚春根</t>
  </si>
  <si>
    <t>1080002F</t>
  </si>
  <si>
    <t>储加琴</t>
  </si>
  <si>
    <t>朱如稳</t>
  </si>
  <si>
    <t>三丰村</t>
  </si>
  <si>
    <t>107680C9</t>
  </si>
  <si>
    <t>李朋建</t>
  </si>
  <si>
    <t>上湖村</t>
  </si>
  <si>
    <t>丁广林</t>
  </si>
  <si>
    <t>韩洋村</t>
  </si>
  <si>
    <t>10767DF9</t>
  </si>
  <si>
    <t>杨兴华</t>
  </si>
  <si>
    <t>石庄村</t>
  </si>
  <si>
    <t xml:space="preserve">107679E3 </t>
  </si>
  <si>
    <t>10767AA8</t>
  </si>
  <si>
    <t>储有明</t>
  </si>
  <si>
    <t>1080014F</t>
  </si>
  <si>
    <t>陆忠海</t>
  </si>
  <si>
    <t>丰产村</t>
  </si>
  <si>
    <t>王卫生</t>
  </si>
  <si>
    <t>石桥村</t>
  </si>
  <si>
    <t>107678C1</t>
  </si>
  <si>
    <t>海安街道</t>
  </si>
  <si>
    <t>陈小娟</t>
  </si>
  <si>
    <t>通学桥村</t>
  </si>
  <si>
    <t>胡集街道</t>
  </si>
  <si>
    <t>周中旺</t>
  </si>
  <si>
    <t>连港村</t>
  </si>
  <si>
    <t>薛海山</t>
  </si>
  <si>
    <t>拥徐村</t>
  </si>
  <si>
    <t>10766E0F</t>
  </si>
  <si>
    <t>于宝军</t>
  </si>
  <si>
    <t>10767A32</t>
  </si>
  <si>
    <t>夏进军</t>
  </si>
  <si>
    <t>徐文力</t>
  </si>
  <si>
    <t>10766E34</t>
  </si>
  <si>
    <t>钱成明</t>
  </si>
  <si>
    <t>107676B3</t>
  </si>
  <si>
    <t>陈德智</t>
  </si>
  <si>
    <t>1076722E</t>
  </si>
  <si>
    <t>王祥昕</t>
  </si>
  <si>
    <t>角马路7号</t>
  </si>
  <si>
    <t>10767DD7</t>
  </si>
  <si>
    <t>范从新</t>
  </si>
  <si>
    <t>营溪村8组</t>
  </si>
  <si>
    <t>隆政街道</t>
  </si>
  <si>
    <t>吉祖林</t>
  </si>
  <si>
    <t>德兴村</t>
  </si>
  <si>
    <t>10766FFD</t>
  </si>
  <si>
    <t>吴金元</t>
  </si>
  <si>
    <t>隆政村</t>
  </si>
  <si>
    <t>10767AAE</t>
  </si>
  <si>
    <t>吴宝荣</t>
  </si>
  <si>
    <t>自由村</t>
  </si>
  <si>
    <t>10767C9A</t>
  </si>
  <si>
    <t>谢世炎</t>
  </si>
  <si>
    <t>海北村</t>
  </si>
  <si>
    <t>107679F8</t>
  </si>
  <si>
    <t>吉成艮</t>
  </si>
  <si>
    <t>大里村</t>
  </si>
  <si>
    <t>吉小林</t>
  </si>
  <si>
    <t>联合村</t>
  </si>
  <si>
    <t>107673ED</t>
  </si>
  <si>
    <t>郭垂荣</t>
  </si>
  <si>
    <t>10766A2B</t>
  </si>
  <si>
    <t>崔世根</t>
  </si>
  <si>
    <t>10766DD7</t>
  </si>
  <si>
    <t>袁仁美</t>
  </si>
  <si>
    <t>10766E2D</t>
  </si>
  <si>
    <t>滨海新区</t>
  </si>
  <si>
    <t>朱宜林</t>
  </si>
  <si>
    <t>角斜镇建场村</t>
  </si>
  <si>
    <t>10767C85</t>
  </si>
  <si>
    <t>顾十发</t>
  </si>
  <si>
    <t>角斜镇顾陶村11组2号</t>
  </si>
  <si>
    <t>10767C91</t>
  </si>
  <si>
    <t>朱春华</t>
  </si>
  <si>
    <t>角斜镇新坝村23组32号</t>
  </si>
  <si>
    <t>107679F5</t>
  </si>
  <si>
    <t>许银祝</t>
  </si>
  <si>
    <t>角斜镇范堑村8组31号</t>
  </si>
  <si>
    <t>107680B4</t>
  </si>
  <si>
    <t>陆桂泉</t>
  </si>
  <si>
    <t>角斜镇范堑村</t>
  </si>
  <si>
    <t>107680C8</t>
  </si>
  <si>
    <t>李秉权</t>
  </si>
  <si>
    <t>10767A17</t>
  </si>
  <si>
    <t>张晶晶</t>
  </si>
  <si>
    <t>角斜镇江海村</t>
  </si>
  <si>
    <t>10767DF0</t>
  </si>
  <si>
    <t>曲塘镇</t>
  </si>
  <si>
    <t>唐传来</t>
  </si>
  <si>
    <t>曲塘镇万杨村</t>
  </si>
  <si>
    <t>1076796B</t>
  </si>
  <si>
    <t>鲁晓燕</t>
  </si>
  <si>
    <t>107680C7</t>
  </si>
  <si>
    <t>李宝义</t>
  </si>
  <si>
    <t>曲塘镇龙池村</t>
  </si>
  <si>
    <t>10766E00</t>
  </si>
  <si>
    <t>莫仁成</t>
  </si>
  <si>
    <t>曲塘镇章郭村</t>
  </si>
  <si>
    <t>10766E20</t>
  </si>
  <si>
    <t>李堡镇</t>
  </si>
  <si>
    <t>沈珍荣</t>
  </si>
  <si>
    <t>桑周村</t>
  </si>
  <si>
    <t>1076797C
107679FC</t>
  </si>
  <si>
    <t>王美强</t>
  </si>
  <si>
    <t>蒋庄村</t>
  </si>
  <si>
    <t>10767ab9</t>
  </si>
  <si>
    <t>曹九来</t>
  </si>
  <si>
    <t>陈庄村</t>
  </si>
  <si>
    <t>107679de</t>
  </si>
  <si>
    <t>刘平</t>
  </si>
  <si>
    <t>107679f7</t>
  </si>
  <si>
    <t>缪建华</t>
  </si>
  <si>
    <t>10766E17
10766E3F</t>
  </si>
  <si>
    <t>陶文财</t>
  </si>
  <si>
    <t>中凌村</t>
  </si>
  <si>
    <t>107679f9</t>
  </si>
  <si>
    <t>周玉乔</t>
  </si>
  <si>
    <t>新庄村</t>
  </si>
  <si>
    <t>107678ea</t>
  </si>
  <si>
    <t>顾吉元</t>
  </si>
  <si>
    <t>10767c8f</t>
  </si>
  <si>
    <t>肖明生</t>
  </si>
  <si>
    <t>107679ae</t>
  </si>
  <si>
    <t>刘正康</t>
  </si>
  <si>
    <t>光明村</t>
  </si>
  <si>
    <t>108023d9</t>
  </si>
  <si>
    <t>徐竹山</t>
  </si>
  <si>
    <t>10767c9c</t>
  </si>
  <si>
    <t>王则群</t>
  </si>
  <si>
    <t>李灶村</t>
  </si>
  <si>
    <t>10767c96</t>
  </si>
  <si>
    <t>胡耀明</t>
  </si>
  <si>
    <t>杨庄村</t>
  </si>
  <si>
    <t>107680b6</t>
  </si>
  <si>
    <t>吕子有</t>
  </si>
  <si>
    <t>107679ba
10767a38</t>
  </si>
  <si>
    <t>张建</t>
  </si>
  <si>
    <t>107680c3</t>
  </si>
  <si>
    <t>郭登银</t>
  </si>
  <si>
    <t>堡河村</t>
  </si>
  <si>
    <t>10767abc</t>
  </si>
  <si>
    <t>许金龙</t>
  </si>
  <si>
    <t>107679f3</t>
  </si>
  <si>
    <t>张乐杰</t>
  </si>
  <si>
    <t>107679b0</t>
  </si>
  <si>
    <t>杜正华</t>
  </si>
  <si>
    <t>10767ab6</t>
  </si>
  <si>
    <t>袁红芬</t>
  </si>
  <si>
    <t>107679d1</t>
  </si>
  <si>
    <t>大公镇</t>
  </si>
  <si>
    <t>储祥坤</t>
  </si>
  <si>
    <t>大公镇北凌村</t>
  </si>
  <si>
    <t>108002F6</t>
  </si>
  <si>
    <t>袁启学</t>
  </si>
  <si>
    <t>大公镇星河村</t>
  </si>
  <si>
    <t>姜桂生</t>
  </si>
  <si>
    <t>大公镇凌东村</t>
  </si>
  <si>
    <t>107676A8</t>
  </si>
  <si>
    <t>姜宣林</t>
  </si>
  <si>
    <t>王震</t>
  </si>
  <si>
    <t>10766E4C</t>
  </si>
  <si>
    <t>张树林</t>
  </si>
  <si>
    <t>大公镇于坝村</t>
  </si>
  <si>
    <t>1076740E</t>
  </si>
  <si>
    <t>周小兵</t>
  </si>
  <si>
    <t>10766E21</t>
  </si>
  <si>
    <t>10766E01</t>
  </si>
  <si>
    <t>10766E09</t>
  </si>
  <si>
    <t>10766E40</t>
  </si>
  <si>
    <t>周建华</t>
  </si>
  <si>
    <t>大公镇早稼村</t>
  </si>
  <si>
    <t>10767C83</t>
  </si>
  <si>
    <t>周圣荣</t>
  </si>
  <si>
    <t>10767C8B</t>
  </si>
  <si>
    <t>丁志东</t>
  </si>
  <si>
    <t>杭海东</t>
  </si>
  <si>
    <t>10767C87</t>
  </si>
  <si>
    <t>袁瑞姚</t>
  </si>
  <si>
    <t>10767AB0</t>
  </si>
  <si>
    <t>周克杨</t>
  </si>
  <si>
    <t>天鹅村</t>
  </si>
  <si>
    <t>107679EF</t>
  </si>
  <si>
    <t>107678DD</t>
  </si>
  <si>
    <t>于延荣</t>
  </si>
  <si>
    <t>107679EC</t>
  </si>
  <si>
    <t>王克梅</t>
  </si>
  <si>
    <t>大公镇噇口村</t>
  </si>
  <si>
    <t>107679F2</t>
  </si>
  <si>
    <t>姜德生</t>
  </si>
  <si>
    <t>10767A04</t>
  </si>
  <si>
    <t>储开春</t>
  </si>
  <si>
    <t>10767C8E</t>
  </si>
  <si>
    <t>储秋林</t>
  </si>
  <si>
    <t>107680B8</t>
  </si>
  <si>
    <t>储开明</t>
  </si>
  <si>
    <t>储开典</t>
  </si>
  <si>
    <t>谢佳安</t>
  </si>
  <si>
    <t>大公镇常河村</t>
  </si>
  <si>
    <t>墩头</t>
  </si>
  <si>
    <t>夏小军</t>
  </si>
  <si>
    <t>墩头镇新舍村</t>
  </si>
  <si>
    <t>1076833B</t>
  </si>
  <si>
    <t>陈正山</t>
  </si>
  <si>
    <t>墩头镇双溪村</t>
  </si>
  <si>
    <t>1076851C</t>
  </si>
  <si>
    <t>白甸镇</t>
  </si>
  <si>
    <t>黄宏均</t>
  </si>
  <si>
    <t>白甸镇官垛村1组</t>
  </si>
  <si>
    <t>10766E30</t>
  </si>
  <si>
    <t>毛红林</t>
  </si>
  <si>
    <t>白甸镇官垛村11组</t>
  </si>
  <si>
    <t>10766E3A</t>
  </si>
  <si>
    <t>高俊东</t>
  </si>
  <si>
    <t>白甸镇刘季村24组</t>
  </si>
  <si>
    <t>10766E69</t>
  </si>
  <si>
    <t>108002A1</t>
  </si>
  <si>
    <t>郁方宏</t>
  </si>
  <si>
    <t>白甸镇施溪村6组</t>
  </si>
  <si>
    <t>107679FE</t>
  </si>
  <si>
    <t>南莫</t>
  </si>
  <si>
    <t>卢长山</t>
  </si>
  <si>
    <t>南莫镇南莫村</t>
  </si>
  <si>
    <t>王大林</t>
  </si>
  <si>
    <t>南莫镇邓庄村</t>
  </si>
  <si>
    <t>1076795D</t>
  </si>
  <si>
    <t>雅周</t>
  </si>
  <si>
    <t>林光银</t>
  </si>
  <si>
    <t>雅周镇雅周村9组</t>
  </si>
  <si>
    <t>10767dce</t>
  </si>
  <si>
    <t>10767dcf</t>
  </si>
  <si>
    <t>徐素军</t>
  </si>
  <si>
    <t>雅周镇许家庄村21组</t>
  </si>
  <si>
    <t>10766e66</t>
  </si>
  <si>
    <t>10767546</t>
  </si>
  <si>
    <t>许军明</t>
  </si>
  <si>
    <t>雅周镇许家庄村3组</t>
  </si>
  <si>
    <t>10767AB8</t>
  </si>
  <si>
    <t>10801968</t>
  </si>
  <si>
    <t>倪大银</t>
  </si>
  <si>
    <t>雅周镇张莫天村8组</t>
  </si>
  <si>
    <t>107671A7</t>
  </si>
  <si>
    <t>王宏彬</t>
  </si>
  <si>
    <t>雅周镇金庄村15组</t>
  </si>
  <si>
    <t>10767AAA</t>
  </si>
  <si>
    <t>王俊</t>
  </si>
  <si>
    <t>雅周镇张莫天村10组</t>
  </si>
  <si>
    <t>1076688f</t>
  </si>
  <si>
    <t>许国筛</t>
  </si>
  <si>
    <t>雅周镇张莫天村11组</t>
  </si>
  <si>
    <t>10767c88</t>
  </si>
  <si>
    <t>夏后军</t>
  </si>
  <si>
    <t>雅周镇张莫天村12组</t>
  </si>
  <si>
    <t>10767544</t>
  </si>
  <si>
    <t>邵怀新</t>
  </si>
  <si>
    <t>雅周镇张莫天村13组</t>
  </si>
  <si>
    <t>10766e77</t>
  </si>
  <si>
    <t>姜友本</t>
  </si>
  <si>
    <t>雅周镇张莫天村14组</t>
  </si>
  <si>
    <t>10767CAE</t>
  </si>
  <si>
    <t>合计</t>
  </si>
  <si>
    <r>
      <t>注：1.应申报面积=后台海安作业数据—稻谷补贴数据，其中后台统计数据以12月3日系统导出数据为准。
    2.后台海安作业数据和作业清单面积差距在5%以下的，补贴面积以后台海安作业数据计算；差距在5%以上的，最终补贴面积=应申报面积—</t>
    </r>
    <r>
      <rPr>
        <sz val="18"/>
        <color theme="1"/>
        <rFont val="宋体"/>
        <charset val="134"/>
        <scheme val="minor"/>
      </rPr>
      <t>½</t>
    </r>
    <r>
      <rPr>
        <sz val="11"/>
        <color theme="1"/>
        <rFont val="宋体"/>
        <charset val="134"/>
        <scheme val="minor"/>
      </rPr>
      <t xml:space="preserve">│后台海安作业数据-作业清单面积│。
    3.最终补贴面积省略小数点后数字，只计算到个位。每亩作业补贴20元。
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</si>
</sst>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.0%"/>
    <numFmt numFmtId="178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1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1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topLeftCell="A101" workbookViewId="0">
      <selection activeCell="A116" sqref="A116:N116"/>
    </sheetView>
  </sheetViews>
  <sheetFormatPr defaultColWidth="9" defaultRowHeight="13.5"/>
  <cols>
    <col min="1" max="1" width="4.225" style="1" customWidth="1"/>
    <col min="2" max="2" width="8.66666666666667" style="1" customWidth="1"/>
    <col min="3" max="3" width="6.75833333333333" style="1" customWidth="1"/>
    <col min="4" max="4" width="8" style="1" customWidth="1"/>
    <col min="5" max="6" width="9.75" style="1" customWidth="1"/>
    <col min="7" max="7" width="10.75" style="1" customWidth="1"/>
    <col min="8" max="8" width="10.75" style="4" customWidth="1"/>
    <col min="9" max="10" width="10.75" style="1" customWidth="1"/>
    <col min="11" max="11" width="10.75" style="5" customWidth="1"/>
    <col min="12" max="12" width="10.75" style="6" customWidth="1"/>
    <col min="13" max="13" width="10.75" style="7" customWidth="1"/>
    <col min="14" max="14" width="10.75" style="1" customWidth="1"/>
    <col min="15" max="16382" width="9" style="1"/>
    <col min="16383" max="16384" width="9" style="8"/>
  </cols>
  <sheetData>
    <row r="1" s="1" customFormat="1" ht="39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0" customHeight="1" spans="1:13">
      <c r="A2" s="2" t="s">
        <v>1</v>
      </c>
      <c r="H2" s="4"/>
      <c r="K2" s="35" t="s">
        <v>2</v>
      </c>
      <c r="L2" s="35"/>
      <c r="M2" s="36"/>
    </row>
    <row r="3" s="3" customFormat="1" ht="48" customHeight="1" spans="1:14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37" t="s">
        <v>14</v>
      </c>
      <c r="M3" s="38" t="s">
        <v>15</v>
      </c>
      <c r="N3" s="10" t="s">
        <v>16</v>
      </c>
    </row>
    <row r="4" s="3" customFormat="1" ht="25" customHeight="1" spans="1:14">
      <c r="A4" s="11">
        <v>1</v>
      </c>
      <c r="B4" s="12" t="s">
        <v>17</v>
      </c>
      <c r="C4" s="13" t="s">
        <v>18</v>
      </c>
      <c r="D4" s="14" t="s">
        <v>19</v>
      </c>
      <c r="E4" s="15" t="s">
        <v>20</v>
      </c>
      <c r="F4" s="15" t="s">
        <v>21</v>
      </c>
      <c r="G4" s="12">
        <v>639.93</v>
      </c>
      <c r="H4" s="12">
        <v>749.42</v>
      </c>
      <c r="I4" s="12">
        <v>749.42</v>
      </c>
      <c r="J4" s="12">
        <v>0</v>
      </c>
      <c r="K4" s="27">
        <f t="shared" ref="K4:K10" si="0">I4-J4</f>
        <v>749.42</v>
      </c>
      <c r="L4" s="39">
        <f t="shared" ref="L4:L10" si="1">ABS(K4-G4)/K4</f>
        <v>0.146099650396306</v>
      </c>
      <c r="M4" s="40">
        <v>694</v>
      </c>
      <c r="N4" s="27">
        <f>M4*20</f>
        <v>13880</v>
      </c>
    </row>
    <row r="5" s="3" customFormat="1" ht="25" customHeight="1" spans="1:14">
      <c r="A5" s="11">
        <v>2</v>
      </c>
      <c r="B5" s="12" t="s">
        <v>17</v>
      </c>
      <c r="C5" s="13" t="s">
        <v>22</v>
      </c>
      <c r="D5" s="14" t="s">
        <v>19</v>
      </c>
      <c r="E5" s="15" t="s">
        <v>23</v>
      </c>
      <c r="F5" s="15" t="s">
        <v>21</v>
      </c>
      <c r="G5" s="12">
        <v>472.82</v>
      </c>
      <c r="H5" s="13">
        <v>472.82</v>
      </c>
      <c r="I5" s="13">
        <v>472.82</v>
      </c>
      <c r="J5" s="12">
        <v>0</v>
      </c>
      <c r="K5" s="27">
        <f t="shared" si="0"/>
        <v>472.82</v>
      </c>
      <c r="L5" s="39">
        <f t="shared" si="1"/>
        <v>0</v>
      </c>
      <c r="M5" s="40">
        <v>472</v>
      </c>
      <c r="N5" s="27">
        <f t="shared" ref="N5:N36" si="2">M5*20</f>
        <v>9440</v>
      </c>
    </row>
    <row r="6" s="3" customFormat="1" ht="25" customHeight="1" spans="1:14">
      <c r="A6" s="11">
        <v>3</v>
      </c>
      <c r="B6" s="12" t="s">
        <v>17</v>
      </c>
      <c r="C6" s="13" t="s">
        <v>24</v>
      </c>
      <c r="D6" s="14" t="s">
        <v>19</v>
      </c>
      <c r="E6" s="13">
        <v>10800286</v>
      </c>
      <c r="F6" s="15" t="s">
        <v>21</v>
      </c>
      <c r="G6" s="12">
        <v>448.77</v>
      </c>
      <c r="H6" s="12">
        <v>441.37</v>
      </c>
      <c r="I6" s="12">
        <v>441.37</v>
      </c>
      <c r="J6" s="12">
        <v>0</v>
      </c>
      <c r="K6" s="27">
        <f t="shared" si="0"/>
        <v>441.37</v>
      </c>
      <c r="L6" s="39">
        <f t="shared" si="1"/>
        <v>0.0167659786573623</v>
      </c>
      <c r="M6" s="40">
        <v>441</v>
      </c>
      <c r="N6" s="27">
        <f t="shared" si="2"/>
        <v>8820</v>
      </c>
    </row>
    <row r="7" s="3" customFormat="1" ht="25" customHeight="1" spans="1:14">
      <c r="A7" s="11">
        <v>4</v>
      </c>
      <c r="B7" s="12" t="s">
        <v>17</v>
      </c>
      <c r="C7" s="13" t="s">
        <v>25</v>
      </c>
      <c r="D7" s="16" t="s">
        <v>26</v>
      </c>
      <c r="E7" s="13" t="s">
        <v>27</v>
      </c>
      <c r="F7" s="15" t="s">
        <v>21</v>
      </c>
      <c r="G7" s="12">
        <v>899.52</v>
      </c>
      <c r="H7" s="12">
        <v>889.03</v>
      </c>
      <c r="I7" s="12">
        <v>889.03</v>
      </c>
      <c r="J7" s="12">
        <v>0</v>
      </c>
      <c r="K7" s="27">
        <f t="shared" si="0"/>
        <v>889.03</v>
      </c>
      <c r="L7" s="39">
        <f t="shared" si="1"/>
        <v>0.0117993768489252</v>
      </c>
      <c r="M7" s="40">
        <v>889</v>
      </c>
      <c r="N7" s="27">
        <f t="shared" si="2"/>
        <v>17780</v>
      </c>
    </row>
    <row r="8" s="3" customFormat="1" ht="25" customHeight="1" spans="1:14">
      <c r="A8" s="11">
        <v>5</v>
      </c>
      <c r="B8" s="12" t="s">
        <v>17</v>
      </c>
      <c r="C8" s="13" t="s">
        <v>28</v>
      </c>
      <c r="D8" s="14" t="s">
        <v>29</v>
      </c>
      <c r="E8" s="13">
        <v>10768556</v>
      </c>
      <c r="F8" s="15" t="s">
        <v>21</v>
      </c>
      <c r="G8" s="12">
        <v>208.23</v>
      </c>
      <c r="H8" s="12">
        <v>368.81</v>
      </c>
      <c r="I8" s="12">
        <v>368.81</v>
      </c>
      <c r="J8" s="12">
        <v>0</v>
      </c>
      <c r="K8" s="27">
        <f t="shared" si="0"/>
        <v>368.81</v>
      </c>
      <c r="L8" s="39">
        <f t="shared" si="1"/>
        <v>0.435400341639327</v>
      </c>
      <c r="M8" s="40">
        <v>288</v>
      </c>
      <c r="N8" s="27">
        <f t="shared" si="2"/>
        <v>5760</v>
      </c>
    </row>
    <row r="9" s="3" customFormat="1" ht="25" customHeight="1" spans="1:14">
      <c r="A9" s="11">
        <v>6</v>
      </c>
      <c r="B9" s="12" t="s">
        <v>17</v>
      </c>
      <c r="C9" s="13" t="s">
        <v>30</v>
      </c>
      <c r="D9" s="16" t="s">
        <v>31</v>
      </c>
      <c r="E9" s="13" t="s">
        <v>32</v>
      </c>
      <c r="F9" s="15" t="s">
        <v>21</v>
      </c>
      <c r="G9" s="12">
        <v>824.29</v>
      </c>
      <c r="H9" s="12">
        <v>806.72</v>
      </c>
      <c r="I9" s="12">
        <v>806.72</v>
      </c>
      <c r="J9" s="12">
        <v>0</v>
      </c>
      <c r="K9" s="27">
        <f t="shared" si="0"/>
        <v>806.72</v>
      </c>
      <c r="L9" s="39">
        <f t="shared" si="1"/>
        <v>0.0217795517651725</v>
      </c>
      <c r="M9" s="40">
        <v>806</v>
      </c>
      <c r="N9" s="27">
        <f t="shared" si="2"/>
        <v>16120</v>
      </c>
    </row>
    <row r="10" s="3" customFormat="1" ht="25" customHeight="1" spans="1:14">
      <c r="A10" s="17">
        <v>7</v>
      </c>
      <c r="B10" s="18" t="s">
        <v>17</v>
      </c>
      <c r="C10" s="19" t="s">
        <v>33</v>
      </c>
      <c r="D10" s="20" t="s">
        <v>34</v>
      </c>
      <c r="E10" s="21" t="s">
        <v>35</v>
      </c>
      <c r="F10" s="15" t="s">
        <v>21</v>
      </c>
      <c r="G10" s="18">
        <v>2175</v>
      </c>
      <c r="H10" s="18">
        <v>3398.85</v>
      </c>
      <c r="I10" s="18">
        <v>3379.17</v>
      </c>
      <c r="J10" s="18">
        <v>1115</v>
      </c>
      <c r="K10" s="18">
        <f t="shared" si="0"/>
        <v>2264.17</v>
      </c>
      <c r="L10" s="41">
        <f t="shared" si="1"/>
        <v>0.0393830851923663</v>
      </c>
      <c r="M10" s="18">
        <v>2264</v>
      </c>
      <c r="N10" s="42">
        <f t="shared" si="2"/>
        <v>45280</v>
      </c>
    </row>
    <row r="11" s="3" customFormat="1" ht="25" customHeight="1" spans="1:14">
      <c r="A11" s="22"/>
      <c r="B11" s="23"/>
      <c r="C11" s="24"/>
      <c r="D11" s="25"/>
      <c r="E11" s="26" t="s">
        <v>36</v>
      </c>
      <c r="F11" s="15" t="s">
        <v>21</v>
      </c>
      <c r="G11" s="23"/>
      <c r="H11" s="23"/>
      <c r="I11" s="23"/>
      <c r="J11" s="23"/>
      <c r="K11" s="23"/>
      <c r="L11" s="43"/>
      <c r="M11" s="23"/>
      <c r="N11" s="44"/>
    </row>
    <row r="12" s="3" customFormat="1" ht="25" customHeight="1" spans="1:14">
      <c r="A12" s="11">
        <v>8</v>
      </c>
      <c r="B12" s="12" t="s">
        <v>17</v>
      </c>
      <c r="C12" s="13" t="s">
        <v>37</v>
      </c>
      <c r="D12" s="16" t="s">
        <v>34</v>
      </c>
      <c r="E12" s="26" t="s">
        <v>38</v>
      </c>
      <c r="F12" s="15" t="s">
        <v>21</v>
      </c>
      <c r="G12" s="13">
        <v>956.97</v>
      </c>
      <c r="H12" s="12">
        <v>1018.98</v>
      </c>
      <c r="I12" s="12">
        <v>1018.98</v>
      </c>
      <c r="J12" s="27"/>
      <c r="K12" s="27">
        <f t="shared" ref="K12:K33" si="3">I12-J12</f>
        <v>1018.98</v>
      </c>
      <c r="L12" s="40">
        <v>0.0608549726196785</v>
      </c>
      <c r="M12" s="45">
        <v>987</v>
      </c>
      <c r="N12" s="27">
        <f t="shared" si="2"/>
        <v>19740</v>
      </c>
    </row>
    <row r="13" s="3" customFormat="1" ht="25" customHeight="1" spans="1:14">
      <c r="A13" s="11">
        <v>9</v>
      </c>
      <c r="B13" s="12" t="s">
        <v>17</v>
      </c>
      <c r="C13" s="13" t="s">
        <v>39</v>
      </c>
      <c r="D13" s="16" t="s">
        <v>40</v>
      </c>
      <c r="E13" s="26">
        <v>10768512</v>
      </c>
      <c r="F13" s="15" t="s">
        <v>21</v>
      </c>
      <c r="G13" s="13">
        <v>280.52</v>
      </c>
      <c r="H13" s="12">
        <v>280.52</v>
      </c>
      <c r="I13" s="12">
        <v>280.52</v>
      </c>
      <c r="J13" s="27"/>
      <c r="K13" s="27">
        <f t="shared" si="3"/>
        <v>280.52</v>
      </c>
      <c r="L13" s="40">
        <v>0</v>
      </c>
      <c r="M13" s="45">
        <v>280</v>
      </c>
      <c r="N13" s="27">
        <f t="shared" si="2"/>
        <v>5600</v>
      </c>
    </row>
    <row r="14" s="3" customFormat="1" ht="25" customHeight="1" spans="1:14">
      <c r="A14" s="11">
        <v>10</v>
      </c>
      <c r="B14" s="12" t="s">
        <v>17</v>
      </c>
      <c r="C14" s="13" t="s">
        <v>41</v>
      </c>
      <c r="D14" s="16" t="s">
        <v>42</v>
      </c>
      <c r="E14" s="26" t="s">
        <v>43</v>
      </c>
      <c r="F14" s="15" t="s">
        <v>21</v>
      </c>
      <c r="G14" s="13">
        <v>745.52</v>
      </c>
      <c r="H14" s="12">
        <v>835.9</v>
      </c>
      <c r="I14" s="12">
        <v>741.08</v>
      </c>
      <c r="J14" s="27"/>
      <c r="K14" s="27">
        <f t="shared" si="3"/>
        <v>741.08</v>
      </c>
      <c r="L14" s="40">
        <v>0.00599125600474974</v>
      </c>
      <c r="M14" s="45">
        <v>741</v>
      </c>
      <c r="N14" s="27">
        <f t="shared" si="2"/>
        <v>14820</v>
      </c>
    </row>
    <row r="15" s="3" customFormat="1" ht="25" customHeight="1" spans="1:14">
      <c r="A15" s="11">
        <v>11</v>
      </c>
      <c r="B15" s="12" t="s">
        <v>44</v>
      </c>
      <c r="C15" s="12" t="s">
        <v>45</v>
      </c>
      <c r="D15" s="27" t="s">
        <v>46</v>
      </c>
      <c r="E15" s="12">
        <v>10768331</v>
      </c>
      <c r="F15" s="15" t="s">
        <v>21</v>
      </c>
      <c r="G15" s="12">
        <v>559.3</v>
      </c>
      <c r="H15" s="12">
        <v>569.37</v>
      </c>
      <c r="I15" s="12">
        <v>569.37</v>
      </c>
      <c r="J15" s="12">
        <v>0</v>
      </c>
      <c r="K15" s="27">
        <f t="shared" si="3"/>
        <v>569.37</v>
      </c>
      <c r="L15" s="39">
        <f t="shared" ref="L15:L33" si="4">ABS(K15-G15)/K15</f>
        <v>0.0176862145880535</v>
      </c>
      <c r="M15" s="40">
        <v>569</v>
      </c>
      <c r="N15" s="27">
        <f t="shared" si="2"/>
        <v>11380</v>
      </c>
    </row>
    <row r="16" s="3" customFormat="1" ht="25" customHeight="1" spans="1:14">
      <c r="A16" s="11">
        <v>12</v>
      </c>
      <c r="B16" s="12" t="s">
        <v>47</v>
      </c>
      <c r="C16" s="12" t="s">
        <v>48</v>
      </c>
      <c r="D16" s="27" t="s">
        <v>49</v>
      </c>
      <c r="E16" s="12">
        <v>10767101</v>
      </c>
      <c r="F16" s="15" t="s">
        <v>21</v>
      </c>
      <c r="G16" s="12">
        <v>1960.5</v>
      </c>
      <c r="H16" s="12">
        <v>1869.1</v>
      </c>
      <c r="I16" s="12">
        <v>1869.11</v>
      </c>
      <c r="J16" s="12">
        <v>0</v>
      </c>
      <c r="K16" s="27">
        <f t="shared" si="3"/>
        <v>1869.11</v>
      </c>
      <c r="L16" s="39">
        <f t="shared" si="4"/>
        <v>0.048894928602383</v>
      </c>
      <c r="M16" s="40">
        <v>1869</v>
      </c>
      <c r="N16" s="27">
        <f t="shared" si="2"/>
        <v>37380</v>
      </c>
    </row>
    <row r="17" s="3" customFormat="1" ht="25" customHeight="1" spans="1:14">
      <c r="A17" s="11">
        <v>13</v>
      </c>
      <c r="B17" s="12" t="s">
        <v>47</v>
      </c>
      <c r="C17" s="12" t="s">
        <v>50</v>
      </c>
      <c r="D17" s="27" t="s">
        <v>51</v>
      </c>
      <c r="E17" s="12" t="s">
        <v>52</v>
      </c>
      <c r="F17" s="15" t="s">
        <v>21</v>
      </c>
      <c r="G17" s="12">
        <v>1515.9</v>
      </c>
      <c r="H17" s="12">
        <v>1514.99</v>
      </c>
      <c r="I17" s="12">
        <v>1514.99</v>
      </c>
      <c r="J17" s="12">
        <v>0</v>
      </c>
      <c r="K17" s="27">
        <f t="shared" si="3"/>
        <v>1514.99</v>
      </c>
      <c r="L17" s="39">
        <f t="shared" si="4"/>
        <v>0.000600664030785736</v>
      </c>
      <c r="M17" s="40">
        <v>1514</v>
      </c>
      <c r="N17" s="27">
        <f t="shared" si="2"/>
        <v>30280</v>
      </c>
    </row>
    <row r="18" s="3" customFormat="1" ht="25" customHeight="1" spans="1:14">
      <c r="A18" s="11">
        <v>14</v>
      </c>
      <c r="B18" s="12" t="s">
        <v>47</v>
      </c>
      <c r="C18" s="12" t="s">
        <v>53</v>
      </c>
      <c r="D18" s="27" t="s">
        <v>49</v>
      </c>
      <c r="E18" s="12" t="s">
        <v>54</v>
      </c>
      <c r="F18" s="15" t="s">
        <v>21</v>
      </c>
      <c r="G18" s="12">
        <v>543.1</v>
      </c>
      <c r="H18" s="28">
        <v>544.12</v>
      </c>
      <c r="I18" s="12">
        <v>544.12</v>
      </c>
      <c r="J18" s="12">
        <v>0</v>
      </c>
      <c r="K18" s="27">
        <f t="shared" si="3"/>
        <v>544.12</v>
      </c>
      <c r="L18" s="39">
        <f t="shared" si="4"/>
        <v>0.00187458648827461</v>
      </c>
      <c r="M18" s="40">
        <v>544</v>
      </c>
      <c r="N18" s="27">
        <f t="shared" si="2"/>
        <v>10880</v>
      </c>
    </row>
    <row r="19" s="3" customFormat="1" ht="25" customHeight="1" spans="1:14">
      <c r="A19" s="11">
        <v>15</v>
      </c>
      <c r="B19" s="12" t="s">
        <v>47</v>
      </c>
      <c r="C19" s="12" t="s">
        <v>55</v>
      </c>
      <c r="D19" s="27" t="s">
        <v>49</v>
      </c>
      <c r="E19" s="12">
        <v>10767432</v>
      </c>
      <c r="F19" s="15" t="s">
        <v>21</v>
      </c>
      <c r="G19" s="12">
        <v>882.4</v>
      </c>
      <c r="H19" s="27">
        <v>894.74</v>
      </c>
      <c r="I19" s="27">
        <v>894.74</v>
      </c>
      <c r="J19" s="12">
        <v>0</v>
      </c>
      <c r="K19" s="27">
        <f t="shared" si="3"/>
        <v>894.74</v>
      </c>
      <c r="L19" s="39">
        <f t="shared" si="4"/>
        <v>0.0137917160292376</v>
      </c>
      <c r="M19" s="40">
        <v>894</v>
      </c>
      <c r="N19" s="27">
        <f t="shared" si="2"/>
        <v>17880</v>
      </c>
    </row>
    <row r="20" s="3" customFormat="1" ht="25" customHeight="1" spans="1:14">
      <c r="A20" s="11">
        <v>16</v>
      </c>
      <c r="B20" s="12" t="s">
        <v>47</v>
      </c>
      <c r="C20" s="12" t="s">
        <v>56</v>
      </c>
      <c r="D20" s="27" t="s">
        <v>51</v>
      </c>
      <c r="E20" s="56" t="s">
        <v>57</v>
      </c>
      <c r="F20" s="15" t="s">
        <v>21</v>
      </c>
      <c r="G20" s="12">
        <v>1131.21</v>
      </c>
      <c r="H20" s="12">
        <v>1131.21</v>
      </c>
      <c r="I20" s="12">
        <v>1131.21</v>
      </c>
      <c r="J20" s="12">
        <v>0</v>
      </c>
      <c r="K20" s="27">
        <f t="shared" si="3"/>
        <v>1131.21</v>
      </c>
      <c r="L20" s="39">
        <f t="shared" si="4"/>
        <v>0</v>
      </c>
      <c r="M20" s="40">
        <v>1131</v>
      </c>
      <c r="N20" s="27">
        <f t="shared" si="2"/>
        <v>22620</v>
      </c>
    </row>
    <row r="21" s="3" customFormat="1" ht="25" customHeight="1" spans="1:14">
      <c r="A21" s="11">
        <v>17</v>
      </c>
      <c r="B21" s="12" t="s">
        <v>47</v>
      </c>
      <c r="C21" s="27" t="s">
        <v>58</v>
      </c>
      <c r="D21" s="27" t="s">
        <v>49</v>
      </c>
      <c r="E21" s="12" t="s">
        <v>59</v>
      </c>
      <c r="F21" s="15" t="s">
        <v>21</v>
      </c>
      <c r="G21" s="12">
        <v>1277.8</v>
      </c>
      <c r="H21" s="12">
        <v>1387.51</v>
      </c>
      <c r="I21" s="12">
        <v>1387.51</v>
      </c>
      <c r="J21" s="12">
        <v>0</v>
      </c>
      <c r="K21" s="27">
        <f t="shared" si="3"/>
        <v>1387.51</v>
      </c>
      <c r="L21" s="39">
        <f t="shared" si="4"/>
        <v>0.0790697003985557</v>
      </c>
      <c r="M21" s="40">
        <v>1332</v>
      </c>
      <c r="N21" s="27">
        <f t="shared" si="2"/>
        <v>26640</v>
      </c>
    </row>
    <row r="22" s="3" customFormat="1" ht="25" customHeight="1" spans="1:14">
      <c r="A22" s="11">
        <v>18</v>
      </c>
      <c r="B22" s="12" t="s">
        <v>47</v>
      </c>
      <c r="C22" s="27" t="s">
        <v>60</v>
      </c>
      <c r="D22" s="30" t="s">
        <v>46</v>
      </c>
      <c r="E22" s="12" t="s">
        <v>61</v>
      </c>
      <c r="F22" s="15" t="s">
        <v>21</v>
      </c>
      <c r="G22" s="12">
        <v>871.5</v>
      </c>
      <c r="H22" s="12">
        <v>891.58</v>
      </c>
      <c r="I22" s="12">
        <v>891.58</v>
      </c>
      <c r="J22" s="12">
        <v>0</v>
      </c>
      <c r="K22" s="27">
        <f t="shared" si="3"/>
        <v>891.58</v>
      </c>
      <c r="L22" s="39">
        <f t="shared" si="4"/>
        <v>0.0225218152044685</v>
      </c>
      <c r="M22" s="40">
        <v>891</v>
      </c>
      <c r="N22" s="27">
        <f t="shared" si="2"/>
        <v>17820</v>
      </c>
    </row>
    <row r="23" s="3" customFormat="1" ht="25" customHeight="1" spans="1:14">
      <c r="A23" s="11">
        <v>19</v>
      </c>
      <c r="B23" s="12" t="s">
        <v>47</v>
      </c>
      <c r="C23" s="27" t="s">
        <v>62</v>
      </c>
      <c r="D23" s="27" t="s">
        <v>63</v>
      </c>
      <c r="E23" s="12" t="s">
        <v>64</v>
      </c>
      <c r="F23" s="15" t="s">
        <v>21</v>
      </c>
      <c r="G23" s="12">
        <v>768.35</v>
      </c>
      <c r="H23" s="12">
        <v>1014.9</v>
      </c>
      <c r="I23" s="12">
        <v>1014.9</v>
      </c>
      <c r="J23" s="12">
        <v>0</v>
      </c>
      <c r="K23" s="27">
        <f t="shared" si="3"/>
        <v>1014.9</v>
      </c>
      <c r="L23" s="39">
        <f t="shared" si="4"/>
        <v>0.242930337964331</v>
      </c>
      <c r="M23" s="40">
        <v>891</v>
      </c>
      <c r="N23" s="27">
        <f t="shared" si="2"/>
        <v>17820</v>
      </c>
    </row>
    <row r="24" s="3" customFormat="1" ht="25" customHeight="1" spans="1:14">
      <c r="A24" s="11">
        <v>20</v>
      </c>
      <c r="B24" s="12" t="s">
        <v>47</v>
      </c>
      <c r="C24" s="27" t="s">
        <v>65</v>
      </c>
      <c r="D24" s="27" t="s">
        <v>66</v>
      </c>
      <c r="E24" s="12">
        <v>10767535</v>
      </c>
      <c r="F24" s="15" t="s">
        <v>21</v>
      </c>
      <c r="G24" s="12">
        <v>769.6</v>
      </c>
      <c r="H24" s="12">
        <v>1058.64</v>
      </c>
      <c r="I24" s="12">
        <v>1058.64</v>
      </c>
      <c r="J24" s="12">
        <v>0</v>
      </c>
      <c r="K24" s="27">
        <f t="shared" si="3"/>
        <v>1058.64</v>
      </c>
      <c r="L24" s="39">
        <f t="shared" si="4"/>
        <v>0.273029547343762</v>
      </c>
      <c r="M24" s="40">
        <v>914</v>
      </c>
      <c r="N24" s="27">
        <f t="shared" si="2"/>
        <v>18280</v>
      </c>
    </row>
    <row r="25" s="3" customFormat="1" ht="25" customHeight="1" spans="1:14">
      <c r="A25" s="11">
        <v>21</v>
      </c>
      <c r="B25" s="12" t="s">
        <v>67</v>
      </c>
      <c r="C25" s="13" t="s">
        <v>68</v>
      </c>
      <c r="D25" s="14" t="s">
        <v>69</v>
      </c>
      <c r="E25" s="13" t="s">
        <v>70</v>
      </c>
      <c r="F25" s="15" t="s">
        <v>21</v>
      </c>
      <c r="G25" s="12">
        <v>681.23</v>
      </c>
      <c r="H25" s="12">
        <v>681.23</v>
      </c>
      <c r="I25" s="12">
        <v>681.23</v>
      </c>
      <c r="J25" s="12">
        <v>0</v>
      </c>
      <c r="K25" s="27">
        <f t="shared" si="3"/>
        <v>681.23</v>
      </c>
      <c r="L25" s="39">
        <f t="shared" si="4"/>
        <v>0</v>
      </c>
      <c r="M25" s="40">
        <v>681</v>
      </c>
      <c r="N25" s="27">
        <f t="shared" si="2"/>
        <v>13620</v>
      </c>
    </row>
    <row r="26" s="3" customFormat="1" ht="25" customHeight="1" spans="1:14">
      <c r="A26" s="11">
        <v>22</v>
      </c>
      <c r="B26" s="12" t="s">
        <v>67</v>
      </c>
      <c r="C26" s="13" t="s">
        <v>71</v>
      </c>
      <c r="D26" s="14" t="s">
        <v>72</v>
      </c>
      <c r="E26" s="13" t="s">
        <v>73</v>
      </c>
      <c r="F26" s="15" t="s">
        <v>21</v>
      </c>
      <c r="G26" s="12">
        <v>585</v>
      </c>
      <c r="H26" s="12">
        <v>663.26</v>
      </c>
      <c r="I26" s="12">
        <v>663.26</v>
      </c>
      <c r="J26" s="12">
        <v>80.95</v>
      </c>
      <c r="K26" s="27">
        <f t="shared" si="3"/>
        <v>582.31</v>
      </c>
      <c r="L26" s="39">
        <f t="shared" si="4"/>
        <v>0.00461953255139025</v>
      </c>
      <c r="M26" s="40">
        <v>582</v>
      </c>
      <c r="N26" s="27">
        <f t="shared" si="2"/>
        <v>11640</v>
      </c>
    </row>
    <row r="27" s="3" customFormat="1" ht="25" customHeight="1" spans="1:14">
      <c r="A27" s="11">
        <v>23</v>
      </c>
      <c r="B27" s="12" t="s">
        <v>67</v>
      </c>
      <c r="C27" s="13" t="s">
        <v>74</v>
      </c>
      <c r="D27" s="14" t="s">
        <v>75</v>
      </c>
      <c r="E27" s="13" t="s">
        <v>76</v>
      </c>
      <c r="F27" s="15" t="s">
        <v>21</v>
      </c>
      <c r="G27" s="12">
        <v>676.74</v>
      </c>
      <c r="H27" s="13">
        <v>676.74</v>
      </c>
      <c r="I27" s="13">
        <v>676.74</v>
      </c>
      <c r="J27" s="12">
        <v>0</v>
      </c>
      <c r="K27" s="27">
        <f t="shared" si="3"/>
        <v>676.74</v>
      </c>
      <c r="L27" s="39">
        <f t="shared" si="4"/>
        <v>0</v>
      </c>
      <c r="M27" s="40">
        <v>676</v>
      </c>
      <c r="N27" s="27">
        <f t="shared" si="2"/>
        <v>13520</v>
      </c>
    </row>
    <row r="28" s="3" customFormat="1" ht="25" customHeight="1" spans="1:14">
      <c r="A28" s="11">
        <v>24</v>
      </c>
      <c r="B28" s="12" t="s">
        <v>67</v>
      </c>
      <c r="C28" s="13" t="s">
        <v>77</v>
      </c>
      <c r="D28" s="16" t="s">
        <v>78</v>
      </c>
      <c r="E28" s="13" t="s">
        <v>79</v>
      </c>
      <c r="F28" s="15" t="s">
        <v>21</v>
      </c>
      <c r="G28" s="12">
        <v>961.97</v>
      </c>
      <c r="H28" s="16">
        <v>961.59</v>
      </c>
      <c r="I28" s="16">
        <v>961.59</v>
      </c>
      <c r="J28" s="12">
        <v>0</v>
      </c>
      <c r="K28" s="27">
        <f t="shared" si="3"/>
        <v>961.59</v>
      </c>
      <c r="L28" s="39">
        <f t="shared" si="4"/>
        <v>0.000395178818415328</v>
      </c>
      <c r="M28" s="40">
        <v>961</v>
      </c>
      <c r="N28" s="27">
        <f t="shared" si="2"/>
        <v>19220</v>
      </c>
    </row>
    <row r="29" s="3" customFormat="1" ht="25" customHeight="1" spans="1:14">
      <c r="A29" s="11">
        <v>25</v>
      </c>
      <c r="B29" s="12" t="s">
        <v>67</v>
      </c>
      <c r="C29" s="13" t="s">
        <v>80</v>
      </c>
      <c r="D29" s="16" t="s">
        <v>81</v>
      </c>
      <c r="E29" s="13">
        <v>10767956</v>
      </c>
      <c r="F29" s="15" t="s">
        <v>21</v>
      </c>
      <c r="G29" s="12">
        <v>467.69</v>
      </c>
      <c r="H29" s="12">
        <v>453.11</v>
      </c>
      <c r="I29" s="12">
        <v>453.11</v>
      </c>
      <c r="J29" s="12">
        <v>0</v>
      </c>
      <c r="K29" s="27">
        <f t="shared" si="3"/>
        <v>453.11</v>
      </c>
      <c r="L29" s="39">
        <f t="shared" si="4"/>
        <v>0.0321776169142151</v>
      </c>
      <c r="M29" s="40">
        <v>453</v>
      </c>
      <c r="N29" s="27">
        <f t="shared" si="2"/>
        <v>9060</v>
      </c>
    </row>
    <row r="30" s="3" customFormat="1" ht="25" customHeight="1" spans="1:14">
      <c r="A30" s="11">
        <v>26</v>
      </c>
      <c r="B30" s="12" t="s">
        <v>67</v>
      </c>
      <c r="C30" s="13" t="s">
        <v>82</v>
      </c>
      <c r="D30" s="16" t="s">
        <v>83</v>
      </c>
      <c r="E30" s="13" t="s">
        <v>84</v>
      </c>
      <c r="F30" s="15" t="s">
        <v>21</v>
      </c>
      <c r="G30" s="13">
        <v>791.08</v>
      </c>
      <c r="H30" s="12">
        <v>793.71</v>
      </c>
      <c r="I30" s="12">
        <v>793.71</v>
      </c>
      <c r="J30" s="12">
        <v>0</v>
      </c>
      <c r="K30" s="27">
        <f t="shared" si="3"/>
        <v>793.71</v>
      </c>
      <c r="L30" s="39">
        <f t="shared" si="4"/>
        <v>0.00331355280896045</v>
      </c>
      <c r="M30" s="40">
        <v>793</v>
      </c>
      <c r="N30" s="27">
        <f t="shared" si="2"/>
        <v>15860</v>
      </c>
    </row>
    <row r="31" s="3" customFormat="1" ht="25" customHeight="1" spans="1:14">
      <c r="A31" s="11">
        <v>27</v>
      </c>
      <c r="B31" s="12" t="s">
        <v>67</v>
      </c>
      <c r="C31" s="13" t="s">
        <v>85</v>
      </c>
      <c r="D31" s="16" t="s">
        <v>83</v>
      </c>
      <c r="E31" s="13" t="s">
        <v>86</v>
      </c>
      <c r="F31" s="15" t="s">
        <v>21</v>
      </c>
      <c r="G31" s="13">
        <v>1339.55</v>
      </c>
      <c r="H31" s="13">
        <v>1390.24</v>
      </c>
      <c r="I31" s="12">
        <v>1390.24</v>
      </c>
      <c r="J31" s="12">
        <v>0</v>
      </c>
      <c r="K31" s="27">
        <f t="shared" si="3"/>
        <v>1390.24</v>
      </c>
      <c r="L31" s="39">
        <f t="shared" si="4"/>
        <v>0.0364613304177696</v>
      </c>
      <c r="M31" s="40">
        <v>1390</v>
      </c>
      <c r="N31" s="27">
        <f t="shared" si="2"/>
        <v>27800</v>
      </c>
    </row>
    <row r="32" s="3" customFormat="1" ht="25" customHeight="1" spans="1:14">
      <c r="A32" s="11">
        <v>28</v>
      </c>
      <c r="B32" s="12" t="s">
        <v>67</v>
      </c>
      <c r="C32" s="13" t="s">
        <v>87</v>
      </c>
      <c r="D32" s="16" t="s">
        <v>83</v>
      </c>
      <c r="E32" s="13" t="s">
        <v>88</v>
      </c>
      <c r="F32" s="15" t="s">
        <v>21</v>
      </c>
      <c r="G32" s="13">
        <v>636.35</v>
      </c>
      <c r="H32" s="13">
        <v>622.75</v>
      </c>
      <c r="I32" s="12">
        <v>622.75</v>
      </c>
      <c r="J32" s="12">
        <v>0</v>
      </c>
      <c r="K32" s="27">
        <f t="shared" si="3"/>
        <v>622.75</v>
      </c>
      <c r="L32" s="39">
        <f t="shared" si="4"/>
        <v>0.0218386190285026</v>
      </c>
      <c r="M32" s="40">
        <v>622</v>
      </c>
      <c r="N32" s="27">
        <f t="shared" si="2"/>
        <v>12440</v>
      </c>
    </row>
    <row r="33" s="3" customFormat="1" ht="25" customHeight="1" spans="1:14">
      <c r="A33" s="11">
        <v>29</v>
      </c>
      <c r="B33" s="12" t="s">
        <v>67</v>
      </c>
      <c r="C33" s="13" t="s">
        <v>89</v>
      </c>
      <c r="D33" s="14" t="s">
        <v>72</v>
      </c>
      <c r="E33" s="13" t="s">
        <v>90</v>
      </c>
      <c r="F33" s="15" t="s">
        <v>21</v>
      </c>
      <c r="G33" s="13">
        <v>603.5</v>
      </c>
      <c r="H33" s="13">
        <v>584.75</v>
      </c>
      <c r="I33" s="12">
        <v>584.75</v>
      </c>
      <c r="J33" s="12">
        <v>0</v>
      </c>
      <c r="K33" s="27">
        <f t="shared" si="3"/>
        <v>584.75</v>
      </c>
      <c r="L33" s="39">
        <f t="shared" si="4"/>
        <v>0.0320649850363403</v>
      </c>
      <c r="M33" s="40">
        <v>584</v>
      </c>
      <c r="N33" s="27">
        <f t="shared" si="2"/>
        <v>11680</v>
      </c>
    </row>
    <row r="34" s="3" customFormat="1" ht="25" customHeight="1" spans="1:14">
      <c r="A34" s="11">
        <v>30</v>
      </c>
      <c r="B34" s="12" t="s">
        <v>91</v>
      </c>
      <c r="C34" s="14" t="s">
        <v>92</v>
      </c>
      <c r="D34" s="14" t="s">
        <v>93</v>
      </c>
      <c r="E34" s="14" t="s">
        <v>94</v>
      </c>
      <c r="F34" s="15" t="s">
        <v>21</v>
      </c>
      <c r="G34" s="27">
        <v>1879</v>
      </c>
      <c r="H34" s="12">
        <v>1766.15</v>
      </c>
      <c r="I34" s="12">
        <v>993.92</v>
      </c>
      <c r="J34" s="12">
        <v>0</v>
      </c>
      <c r="K34" s="27">
        <f t="shared" ref="K34:K65" si="5">I34-J34</f>
        <v>993.92</v>
      </c>
      <c r="L34" s="41">
        <f>(K34+K35-1879)/(K34+K35)</f>
        <v>0.0362669320052726</v>
      </c>
      <c r="M34" s="40">
        <v>993</v>
      </c>
      <c r="N34" s="27">
        <f t="shared" si="2"/>
        <v>19860</v>
      </c>
    </row>
    <row r="35" s="3" customFormat="1" ht="25" customHeight="1" spans="1:14">
      <c r="A35" s="11">
        <v>31</v>
      </c>
      <c r="B35" s="12" t="s">
        <v>91</v>
      </c>
      <c r="C35" s="14" t="s">
        <v>95</v>
      </c>
      <c r="D35" s="14" t="s">
        <v>96</v>
      </c>
      <c r="E35" s="14" t="s">
        <v>97</v>
      </c>
      <c r="F35" s="15" t="s">
        <v>21</v>
      </c>
      <c r="G35" s="27"/>
      <c r="H35" s="12">
        <v>1218.19</v>
      </c>
      <c r="I35" s="12">
        <v>955.79</v>
      </c>
      <c r="J35" s="12">
        <v>0</v>
      </c>
      <c r="K35" s="27">
        <f t="shared" si="5"/>
        <v>955.79</v>
      </c>
      <c r="L35" s="43"/>
      <c r="M35" s="40">
        <v>955</v>
      </c>
      <c r="N35" s="27">
        <f t="shared" si="2"/>
        <v>19100</v>
      </c>
    </row>
    <row r="36" s="3" customFormat="1" ht="25" customHeight="1" spans="1:14">
      <c r="A36" s="11">
        <v>32</v>
      </c>
      <c r="B36" s="12" t="s">
        <v>91</v>
      </c>
      <c r="C36" s="14" t="s">
        <v>98</v>
      </c>
      <c r="D36" s="14" t="s">
        <v>99</v>
      </c>
      <c r="E36" s="14" t="s">
        <v>100</v>
      </c>
      <c r="F36" s="15" t="s">
        <v>21</v>
      </c>
      <c r="G36" s="12">
        <v>481.8</v>
      </c>
      <c r="H36" s="12">
        <v>457.47</v>
      </c>
      <c r="I36" s="12">
        <v>457.47</v>
      </c>
      <c r="J36" s="12">
        <v>0</v>
      </c>
      <c r="K36" s="27">
        <f t="shared" si="5"/>
        <v>457.47</v>
      </c>
      <c r="L36" s="39">
        <f t="shared" ref="L36:L65" si="6">ABS(K36-G36)/K36</f>
        <v>0.0531838153321529</v>
      </c>
      <c r="M36" s="40">
        <v>445</v>
      </c>
      <c r="N36" s="27">
        <f t="shared" si="2"/>
        <v>8900</v>
      </c>
    </row>
    <row r="37" s="3" customFormat="1" ht="25" customHeight="1" spans="1:14">
      <c r="A37" s="11">
        <v>33</v>
      </c>
      <c r="B37" s="12" t="s">
        <v>91</v>
      </c>
      <c r="C37" s="14" t="s">
        <v>101</v>
      </c>
      <c r="D37" s="14" t="s">
        <v>102</v>
      </c>
      <c r="E37" s="14" t="s">
        <v>103</v>
      </c>
      <c r="F37" s="15" t="s">
        <v>21</v>
      </c>
      <c r="G37" s="12">
        <v>1365.53</v>
      </c>
      <c r="H37" s="12">
        <v>292.32</v>
      </c>
      <c r="I37" s="12">
        <v>288.31</v>
      </c>
      <c r="J37" s="12">
        <v>0</v>
      </c>
      <c r="K37" s="27">
        <f t="shared" si="5"/>
        <v>288.31</v>
      </c>
      <c r="L37" s="41">
        <v>0.006</v>
      </c>
      <c r="M37" s="40">
        <v>288</v>
      </c>
      <c r="N37" s="27">
        <f t="shared" ref="N37:N72" si="7">M37*20</f>
        <v>5760</v>
      </c>
    </row>
    <row r="38" s="3" customFormat="1" ht="25" customHeight="1" spans="1:14">
      <c r="A38" s="11">
        <v>34</v>
      </c>
      <c r="B38" s="12" t="s">
        <v>91</v>
      </c>
      <c r="C38" s="14" t="s">
        <v>104</v>
      </c>
      <c r="D38" s="14" t="s">
        <v>105</v>
      </c>
      <c r="E38" s="14" t="s">
        <v>106</v>
      </c>
      <c r="F38" s="15" t="s">
        <v>21</v>
      </c>
      <c r="G38" s="12"/>
      <c r="H38" s="12">
        <v>416.8</v>
      </c>
      <c r="I38" s="12">
        <v>416.8</v>
      </c>
      <c r="J38" s="12">
        <v>0</v>
      </c>
      <c r="K38" s="27">
        <f t="shared" si="5"/>
        <v>416.8</v>
      </c>
      <c r="L38" s="46"/>
      <c r="M38" s="40">
        <v>416</v>
      </c>
      <c r="N38" s="27">
        <f t="shared" si="7"/>
        <v>8320</v>
      </c>
    </row>
    <row r="39" s="3" customFormat="1" ht="25" customHeight="1" spans="1:14">
      <c r="A39" s="11">
        <v>35</v>
      </c>
      <c r="B39" s="12" t="s">
        <v>91</v>
      </c>
      <c r="C39" s="14" t="s">
        <v>107</v>
      </c>
      <c r="D39" s="14" t="s">
        <v>105</v>
      </c>
      <c r="E39" s="14" t="s">
        <v>108</v>
      </c>
      <c r="F39" s="15" t="s">
        <v>21</v>
      </c>
      <c r="G39" s="12"/>
      <c r="H39" s="12">
        <v>692.66</v>
      </c>
      <c r="I39" s="14">
        <v>652.27</v>
      </c>
      <c r="J39" s="12">
        <v>0</v>
      </c>
      <c r="K39" s="27">
        <f t="shared" si="5"/>
        <v>652.27</v>
      </c>
      <c r="L39" s="43"/>
      <c r="M39" s="40">
        <v>652</v>
      </c>
      <c r="N39" s="27">
        <f t="shared" si="7"/>
        <v>13040</v>
      </c>
    </row>
    <row r="40" s="3" customFormat="1" ht="25" customHeight="1" spans="1:14">
      <c r="A40" s="11">
        <v>36</v>
      </c>
      <c r="B40" s="12" t="s">
        <v>91</v>
      </c>
      <c r="C40" s="14" t="s">
        <v>109</v>
      </c>
      <c r="D40" s="14" t="s">
        <v>110</v>
      </c>
      <c r="E40" s="14" t="s">
        <v>111</v>
      </c>
      <c r="F40" s="15" t="s">
        <v>21</v>
      </c>
      <c r="G40" s="12">
        <v>380</v>
      </c>
      <c r="H40" s="12">
        <v>1409.77</v>
      </c>
      <c r="I40" s="12">
        <v>644.44</v>
      </c>
      <c r="J40" s="12">
        <v>0</v>
      </c>
      <c r="K40" s="27">
        <f t="shared" si="5"/>
        <v>644.44</v>
      </c>
      <c r="L40" s="39">
        <f t="shared" si="6"/>
        <v>0.410340760970765</v>
      </c>
      <c r="M40" s="40">
        <v>512</v>
      </c>
      <c r="N40" s="27">
        <f t="shared" si="7"/>
        <v>10240</v>
      </c>
    </row>
    <row r="41" s="3" customFormat="1" ht="25" customHeight="1" spans="1:14">
      <c r="A41" s="11">
        <v>37</v>
      </c>
      <c r="B41" s="12" t="s">
        <v>112</v>
      </c>
      <c r="C41" s="31" t="s">
        <v>113</v>
      </c>
      <c r="D41" s="27" t="s">
        <v>114</v>
      </c>
      <c r="E41" s="32" t="s">
        <v>115</v>
      </c>
      <c r="F41" s="15" t="s">
        <v>21</v>
      </c>
      <c r="G41" s="12">
        <v>1488.33</v>
      </c>
      <c r="H41" s="12">
        <v>1497.47</v>
      </c>
      <c r="I41" s="12">
        <v>1497.47</v>
      </c>
      <c r="J41" s="12">
        <v>0</v>
      </c>
      <c r="K41" s="27">
        <f t="shared" si="5"/>
        <v>1497.47</v>
      </c>
      <c r="L41" s="39">
        <f t="shared" si="6"/>
        <v>0.00610362811942817</v>
      </c>
      <c r="M41" s="40">
        <v>1497</v>
      </c>
      <c r="N41" s="27">
        <f t="shared" si="7"/>
        <v>29940</v>
      </c>
    </row>
    <row r="42" s="3" customFormat="1" ht="25" customHeight="1" spans="1:14">
      <c r="A42" s="11">
        <v>38</v>
      </c>
      <c r="B42" s="12" t="s">
        <v>112</v>
      </c>
      <c r="C42" s="31" t="s">
        <v>116</v>
      </c>
      <c r="D42" s="27" t="s">
        <v>114</v>
      </c>
      <c r="E42" s="32" t="s">
        <v>117</v>
      </c>
      <c r="F42" s="15" t="s">
        <v>21</v>
      </c>
      <c r="G42" s="12">
        <v>904</v>
      </c>
      <c r="H42" s="12">
        <v>903.25</v>
      </c>
      <c r="I42" s="12">
        <v>903.25</v>
      </c>
      <c r="J42" s="12">
        <v>0</v>
      </c>
      <c r="K42" s="27">
        <f t="shared" si="5"/>
        <v>903.25</v>
      </c>
      <c r="L42" s="39">
        <f t="shared" si="6"/>
        <v>0.000830334901743703</v>
      </c>
      <c r="M42" s="40">
        <v>903</v>
      </c>
      <c r="N42" s="27">
        <f t="shared" si="7"/>
        <v>18060</v>
      </c>
    </row>
    <row r="43" s="3" customFormat="1" ht="25" customHeight="1" spans="1:14">
      <c r="A43" s="11">
        <v>39</v>
      </c>
      <c r="B43" s="12" t="s">
        <v>112</v>
      </c>
      <c r="C43" s="31" t="s">
        <v>118</v>
      </c>
      <c r="D43" s="27" t="s">
        <v>119</v>
      </c>
      <c r="E43" s="32" t="s">
        <v>120</v>
      </c>
      <c r="F43" s="15" t="s">
        <v>21</v>
      </c>
      <c r="G43" s="12">
        <v>338</v>
      </c>
      <c r="H43" s="12">
        <v>514.96</v>
      </c>
      <c r="I43" s="12">
        <v>472.07</v>
      </c>
      <c r="J43" s="12">
        <v>180.13</v>
      </c>
      <c r="K43" s="27">
        <f t="shared" si="5"/>
        <v>291.94</v>
      </c>
      <c r="L43" s="39">
        <f t="shared" si="6"/>
        <v>0.157772144961293</v>
      </c>
      <c r="M43" s="40">
        <v>268</v>
      </c>
      <c r="N43" s="27">
        <f t="shared" si="7"/>
        <v>5360</v>
      </c>
    </row>
    <row r="44" s="3" customFormat="1" ht="25" customHeight="1" spans="1:14">
      <c r="A44" s="11">
        <v>40</v>
      </c>
      <c r="B44" s="12" t="s">
        <v>112</v>
      </c>
      <c r="C44" s="31" t="s">
        <v>121</v>
      </c>
      <c r="D44" s="27" t="s">
        <v>122</v>
      </c>
      <c r="E44" s="33" t="s">
        <v>123</v>
      </c>
      <c r="F44" s="15" t="s">
        <v>21</v>
      </c>
      <c r="G44" s="12">
        <v>522.06</v>
      </c>
      <c r="H44" s="12">
        <v>533.59</v>
      </c>
      <c r="I44" s="12">
        <v>533.59</v>
      </c>
      <c r="J44" s="12">
        <v>0</v>
      </c>
      <c r="K44" s="27">
        <f t="shared" si="5"/>
        <v>533.59</v>
      </c>
      <c r="L44" s="39">
        <f t="shared" si="6"/>
        <v>0.0216083509810905</v>
      </c>
      <c r="M44" s="40">
        <v>533</v>
      </c>
      <c r="N44" s="27">
        <f t="shared" si="7"/>
        <v>10660</v>
      </c>
    </row>
    <row r="45" s="3" customFormat="1" ht="25" customHeight="1" spans="1:14">
      <c r="A45" s="11">
        <v>41</v>
      </c>
      <c r="B45" s="12" t="s">
        <v>124</v>
      </c>
      <c r="C45" s="14" t="s">
        <v>125</v>
      </c>
      <c r="D45" s="14" t="s">
        <v>126</v>
      </c>
      <c r="E45" s="14" t="s">
        <v>127</v>
      </c>
      <c r="F45" s="15" t="s">
        <v>21</v>
      </c>
      <c r="G45" s="12">
        <v>2238.68</v>
      </c>
      <c r="H45" s="12">
        <v>2441.63</v>
      </c>
      <c r="I45" s="12">
        <v>2283.91</v>
      </c>
      <c r="J45" s="12">
        <v>122.13</v>
      </c>
      <c r="K45" s="27">
        <f t="shared" si="5"/>
        <v>2161.78</v>
      </c>
      <c r="L45" s="39">
        <f t="shared" si="6"/>
        <v>0.0355725374459936</v>
      </c>
      <c r="M45" s="40">
        <v>2161</v>
      </c>
      <c r="N45" s="27">
        <f t="shared" si="7"/>
        <v>43220</v>
      </c>
    </row>
    <row r="46" s="3" customFormat="1" ht="25" customHeight="1" spans="1:14">
      <c r="A46" s="11">
        <v>42</v>
      </c>
      <c r="B46" s="12" t="s">
        <v>124</v>
      </c>
      <c r="C46" s="14" t="s">
        <v>128</v>
      </c>
      <c r="D46" s="14" t="s">
        <v>129</v>
      </c>
      <c r="E46" s="34" t="s">
        <v>130</v>
      </c>
      <c r="F46" s="15" t="s">
        <v>21</v>
      </c>
      <c r="G46" s="12">
        <v>104.85</v>
      </c>
      <c r="H46" s="12">
        <v>104.85</v>
      </c>
      <c r="I46" s="12">
        <v>104.85</v>
      </c>
      <c r="J46" s="12">
        <v>0</v>
      </c>
      <c r="K46" s="27">
        <f t="shared" si="5"/>
        <v>104.85</v>
      </c>
      <c r="L46" s="39">
        <f t="shared" si="6"/>
        <v>0</v>
      </c>
      <c r="M46" s="40">
        <v>104</v>
      </c>
      <c r="N46" s="27">
        <f t="shared" si="7"/>
        <v>2080</v>
      </c>
    </row>
    <row r="47" s="3" customFormat="1" ht="25" customHeight="1" spans="1:14">
      <c r="A47" s="11">
        <v>43</v>
      </c>
      <c r="B47" s="12" t="s">
        <v>124</v>
      </c>
      <c r="C47" s="14" t="s">
        <v>131</v>
      </c>
      <c r="D47" s="14" t="s">
        <v>132</v>
      </c>
      <c r="E47" s="34" t="s">
        <v>133</v>
      </c>
      <c r="F47" s="15" t="s">
        <v>21</v>
      </c>
      <c r="G47" s="14">
        <v>693.43</v>
      </c>
      <c r="H47" s="12">
        <v>693.43</v>
      </c>
      <c r="I47" s="12">
        <v>693.43</v>
      </c>
      <c r="J47" s="12">
        <v>0</v>
      </c>
      <c r="K47" s="27">
        <f t="shared" si="5"/>
        <v>693.43</v>
      </c>
      <c r="L47" s="39">
        <f t="shared" si="6"/>
        <v>0</v>
      </c>
      <c r="M47" s="40">
        <v>693</v>
      </c>
      <c r="N47" s="27">
        <f t="shared" si="7"/>
        <v>13860</v>
      </c>
    </row>
    <row r="48" s="3" customFormat="1" ht="25" customHeight="1" spans="1:14">
      <c r="A48" s="11">
        <v>44</v>
      </c>
      <c r="B48" s="12" t="s">
        <v>124</v>
      </c>
      <c r="C48" s="14" t="s">
        <v>134</v>
      </c>
      <c r="D48" s="14" t="s">
        <v>132</v>
      </c>
      <c r="E48" s="34" t="s">
        <v>135</v>
      </c>
      <c r="F48" s="15" t="s">
        <v>21</v>
      </c>
      <c r="G48" s="12">
        <v>1513.03</v>
      </c>
      <c r="H48" s="12">
        <v>1608.4</v>
      </c>
      <c r="I48" s="12">
        <v>1511.98</v>
      </c>
      <c r="J48" s="12">
        <v>0</v>
      </c>
      <c r="K48" s="27">
        <f t="shared" si="5"/>
        <v>1511.98</v>
      </c>
      <c r="L48" s="39">
        <f t="shared" si="6"/>
        <v>0.000694453630338996</v>
      </c>
      <c r="M48" s="40">
        <v>1511</v>
      </c>
      <c r="N48" s="27">
        <f t="shared" si="7"/>
        <v>30220</v>
      </c>
    </row>
    <row r="49" s="3" customFormat="1" ht="25" customHeight="1" spans="1:14">
      <c r="A49" s="11">
        <v>45</v>
      </c>
      <c r="B49" s="12" t="s">
        <v>124</v>
      </c>
      <c r="C49" s="14" t="s">
        <v>136</v>
      </c>
      <c r="D49" s="14" t="s">
        <v>132</v>
      </c>
      <c r="E49" s="14" t="s">
        <v>137</v>
      </c>
      <c r="F49" s="15" t="s">
        <v>21</v>
      </c>
      <c r="G49" s="12">
        <v>1623</v>
      </c>
      <c r="H49" s="12">
        <v>1926.76</v>
      </c>
      <c r="I49" s="12">
        <v>1628.57</v>
      </c>
      <c r="J49" s="12">
        <v>0</v>
      </c>
      <c r="K49" s="27">
        <f t="shared" si="5"/>
        <v>1628.57</v>
      </c>
      <c r="L49" s="39">
        <f t="shared" si="6"/>
        <v>0.00342017843875298</v>
      </c>
      <c r="M49" s="40">
        <v>1628</v>
      </c>
      <c r="N49" s="27">
        <f t="shared" si="7"/>
        <v>32560</v>
      </c>
    </row>
    <row r="50" s="3" customFormat="1" ht="25" customHeight="1" spans="1:14">
      <c r="A50" s="11">
        <v>46</v>
      </c>
      <c r="B50" s="12" t="s">
        <v>124</v>
      </c>
      <c r="C50" s="14" t="s">
        <v>138</v>
      </c>
      <c r="D50" s="14" t="s">
        <v>139</v>
      </c>
      <c r="E50" s="34" t="s">
        <v>140</v>
      </c>
      <c r="F50" s="15" t="s">
        <v>21</v>
      </c>
      <c r="G50" s="12">
        <v>620.64</v>
      </c>
      <c r="H50" s="13">
        <v>619.97</v>
      </c>
      <c r="I50" s="12">
        <v>609.24</v>
      </c>
      <c r="J50" s="12">
        <v>0</v>
      </c>
      <c r="K50" s="27">
        <f t="shared" si="5"/>
        <v>609.24</v>
      </c>
      <c r="L50" s="39">
        <f t="shared" si="6"/>
        <v>0.0187118376994288</v>
      </c>
      <c r="M50" s="40">
        <v>609</v>
      </c>
      <c r="N50" s="27">
        <f t="shared" si="7"/>
        <v>12180</v>
      </c>
    </row>
    <row r="51" s="3" customFormat="1" ht="25" customHeight="1" spans="1:14">
      <c r="A51" s="11">
        <v>47</v>
      </c>
      <c r="B51" s="12" t="s">
        <v>124</v>
      </c>
      <c r="C51" s="14" t="s">
        <v>141</v>
      </c>
      <c r="D51" s="14" t="s">
        <v>142</v>
      </c>
      <c r="E51" s="14" t="s">
        <v>143</v>
      </c>
      <c r="F51" s="15" t="s">
        <v>21</v>
      </c>
      <c r="G51" s="12">
        <v>426.43</v>
      </c>
      <c r="H51" s="13">
        <v>426.43</v>
      </c>
      <c r="I51" s="12">
        <v>426.43</v>
      </c>
      <c r="J51" s="12">
        <v>0</v>
      </c>
      <c r="K51" s="27">
        <f t="shared" si="5"/>
        <v>426.43</v>
      </c>
      <c r="L51" s="39">
        <f t="shared" si="6"/>
        <v>0</v>
      </c>
      <c r="M51" s="40">
        <v>426</v>
      </c>
      <c r="N51" s="27">
        <f t="shared" si="7"/>
        <v>8520</v>
      </c>
    </row>
    <row r="52" s="3" customFormat="1" ht="25" customHeight="1" spans="1:14">
      <c r="A52" s="11">
        <v>48</v>
      </c>
      <c r="B52" s="12" t="s">
        <v>124</v>
      </c>
      <c r="C52" s="14" t="s">
        <v>144</v>
      </c>
      <c r="D52" s="14" t="s">
        <v>132</v>
      </c>
      <c r="E52" s="34" t="s">
        <v>145</v>
      </c>
      <c r="F52" s="15" t="s">
        <v>21</v>
      </c>
      <c r="G52" s="12">
        <v>513.94</v>
      </c>
      <c r="H52" s="13">
        <v>618.81</v>
      </c>
      <c r="I52" s="12">
        <v>486.52</v>
      </c>
      <c r="J52" s="12">
        <v>0</v>
      </c>
      <c r="K52" s="27">
        <f t="shared" si="5"/>
        <v>486.52</v>
      </c>
      <c r="L52" s="39">
        <f t="shared" si="6"/>
        <v>0.0563594507933899</v>
      </c>
      <c r="M52" s="40">
        <v>472</v>
      </c>
      <c r="N52" s="27">
        <f t="shared" si="7"/>
        <v>9440</v>
      </c>
    </row>
    <row r="53" s="3" customFormat="1" ht="25" customHeight="1" spans="1:14">
      <c r="A53" s="11">
        <v>49</v>
      </c>
      <c r="B53" s="12" t="s">
        <v>124</v>
      </c>
      <c r="C53" s="34" t="s">
        <v>146</v>
      </c>
      <c r="D53" s="14" t="s">
        <v>132</v>
      </c>
      <c r="E53" s="34" t="s">
        <v>147</v>
      </c>
      <c r="F53" s="15" t="s">
        <v>21</v>
      </c>
      <c r="G53" s="12">
        <v>571.31</v>
      </c>
      <c r="H53" s="13">
        <v>594.86</v>
      </c>
      <c r="I53" s="12">
        <v>560.3</v>
      </c>
      <c r="J53" s="12">
        <v>0</v>
      </c>
      <c r="K53" s="27">
        <f t="shared" si="5"/>
        <v>560.3</v>
      </c>
      <c r="L53" s="39">
        <f t="shared" si="6"/>
        <v>0.0196501873996073</v>
      </c>
      <c r="M53" s="40">
        <v>560</v>
      </c>
      <c r="N53" s="27">
        <f t="shared" si="7"/>
        <v>11200</v>
      </c>
    </row>
    <row r="54" s="3" customFormat="1" ht="25" customHeight="1" spans="1:14">
      <c r="A54" s="11">
        <v>50</v>
      </c>
      <c r="B54" s="12" t="s">
        <v>124</v>
      </c>
      <c r="C54" s="14" t="s">
        <v>148</v>
      </c>
      <c r="D54" s="14" t="s">
        <v>149</v>
      </c>
      <c r="E54" s="34" t="s">
        <v>150</v>
      </c>
      <c r="F54" s="15" t="s">
        <v>21</v>
      </c>
      <c r="G54" s="12">
        <v>337.85</v>
      </c>
      <c r="H54" s="13">
        <v>758.37</v>
      </c>
      <c r="I54" s="12">
        <v>393.03</v>
      </c>
      <c r="J54" s="12">
        <v>0</v>
      </c>
      <c r="K54" s="27">
        <f t="shared" si="5"/>
        <v>393.03</v>
      </c>
      <c r="L54" s="39">
        <f t="shared" si="6"/>
        <v>0.140396407398926</v>
      </c>
      <c r="M54" s="40">
        <v>365</v>
      </c>
      <c r="N54" s="27">
        <f t="shared" si="7"/>
        <v>7300</v>
      </c>
    </row>
    <row r="55" s="3" customFormat="1" ht="25" customHeight="1" spans="1:14">
      <c r="A55" s="11">
        <v>51</v>
      </c>
      <c r="B55" s="12" t="s">
        <v>124</v>
      </c>
      <c r="C55" s="34" t="s">
        <v>151</v>
      </c>
      <c r="D55" s="14" t="s">
        <v>132</v>
      </c>
      <c r="E55" s="34" t="s">
        <v>152</v>
      </c>
      <c r="F55" s="15" t="s">
        <v>21</v>
      </c>
      <c r="G55" s="12">
        <v>537.68</v>
      </c>
      <c r="H55" s="13">
        <v>690.72</v>
      </c>
      <c r="I55" s="12">
        <v>523.24</v>
      </c>
      <c r="J55" s="12">
        <v>0</v>
      </c>
      <c r="K55" s="27">
        <f t="shared" si="5"/>
        <v>523.24</v>
      </c>
      <c r="L55" s="39">
        <f t="shared" si="6"/>
        <v>0.0275972784955278</v>
      </c>
      <c r="M55" s="40">
        <v>523</v>
      </c>
      <c r="N55" s="27">
        <f t="shared" si="7"/>
        <v>10460</v>
      </c>
    </row>
    <row r="56" s="3" customFormat="1" ht="25" customHeight="1" spans="1:14">
      <c r="A56" s="11">
        <v>52</v>
      </c>
      <c r="B56" s="12" t="s">
        <v>124</v>
      </c>
      <c r="C56" s="34" t="s">
        <v>153</v>
      </c>
      <c r="D56" s="14" t="s">
        <v>154</v>
      </c>
      <c r="E56" s="34" t="s">
        <v>155</v>
      </c>
      <c r="F56" s="15" t="s">
        <v>21</v>
      </c>
      <c r="G56" s="12">
        <v>462.4</v>
      </c>
      <c r="H56" s="13">
        <v>453.32</v>
      </c>
      <c r="I56" s="12">
        <v>423.2</v>
      </c>
      <c r="J56" s="12">
        <v>0</v>
      </c>
      <c r="K56" s="27">
        <f t="shared" si="5"/>
        <v>423.2</v>
      </c>
      <c r="L56" s="39">
        <f t="shared" si="6"/>
        <v>0.0926275992438563</v>
      </c>
      <c r="M56" s="40">
        <v>403</v>
      </c>
      <c r="N56" s="27">
        <f t="shared" si="7"/>
        <v>8060</v>
      </c>
    </row>
    <row r="57" s="3" customFormat="1" ht="25" customHeight="1" spans="1:14">
      <c r="A57" s="11">
        <v>53</v>
      </c>
      <c r="B57" s="12" t="s">
        <v>124</v>
      </c>
      <c r="C57" s="14" t="s">
        <v>156</v>
      </c>
      <c r="D57" s="14" t="s">
        <v>157</v>
      </c>
      <c r="E57" s="34" t="s">
        <v>158</v>
      </c>
      <c r="F57" s="15" t="s">
        <v>21</v>
      </c>
      <c r="G57" s="12">
        <v>444.3</v>
      </c>
      <c r="H57" s="13">
        <v>447.42</v>
      </c>
      <c r="I57" s="12">
        <v>447.42</v>
      </c>
      <c r="J57" s="12">
        <v>0</v>
      </c>
      <c r="K57" s="27">
        <f t="shared" si="5"/>
        <v>447.42</v>
      </c>
      <c r="L57" s="39">
        <f t="shared" si="6"/>
        <v>0.00697331366501275</v>
      </c>
      <c r="M57" s="40">
        <v>447</v>
      </c>
      <c r="N57" s="27">
        <f t="shared" si="7"/>
        <v>8940</v>
      </c>
    </row>
    <row r="58" s="3" customFormat="1" ht="25" customHeight="1" spans="1:14">
      <c r="A58" s="11">
        <v>54</v>
      </c>
      <c r="B58" s="12" t="s">
        <v>124</v>
      </c>
      <c r="C58" s="34" t="s">
        <v>159</v>
      </c>
      <c r="D58" s="14" t="s">
        <v>157</v>
      </c>
      <c r="E58" s="14" t="s">
        <v>160</v>
      </c>
      <c r="F58" s="15" t="s">
        <v>21</v>
      </c>
      <c r="G58" s="12">
        <v>1139.28</v>
      </c>
      <c r="H58" s="13">
        <v>1772</v>
      </c>
      <c r="I58" s="12">
        <v>1454.91</v>
      </c>
      <c r="J58" s="12">
        <v>120</v>
      </c>
      <c r="K58" s="27">
        <f t="shared" si="5"/>
        <v>1334.91</v>
      </c>
      <c r="L58" s="39">
        <f t="shared" si="6"/>
        <v>0.14654920556442</v>
      </c>
      <c r="M58" s="40">
        <v>1237</v>
      </c>
      <c r="N58" s="27">
        <f t="shared" si="7"/>
        <v>24740</v>
      </c>
    </row>
    <row r="59" s="3" customFormat="1" ht="25" customHeight="1" spans="1:14">
      <c r="A59" s="11">
        <v>55</v>
      </c>
      <c r="B59" s="12" t="s">
        <v>124</v>
      </c>
      <c r="C59" s="34" t="s">
        <v>161</v>
      </c>
      <c r="D59" s="14" t="s">
        <v>142</v>
      </c>
      <c r="E59" s="34" t="s">
        <v>162</v>
      </c>
      <c r="F59" s="15" t="s">
        <v>21</v>
      </c>
      <c r="G59" s="12">
        <v>240.5</v>
      </c>
      <c r="H59" s="12">
        <v>504.86</v>
      </c>
      <c r="I59" s="12">
        <v>504.86</v>
      </c>
      <c r="J59" s="12">
        <v>0</v>
      </c>
      <c r="K59" s="27">
        <f t="shared" si="5"/>
        <v>504.86</v>
      </c>
      <c r="L59" s="39">
        <f t="shared" si="6"/>
        <v>0.523630313354197</v>
      </c>
      <c r="M59" s="40">
        <v>372</v>
      </c>
      <c r="N59" s="27">
        <f t="shared" si="7"/>
        <v>7440</v>
      </c>
    </row>
    <row r="60" s="3" customFormat="1" ht="25" customHeight="1" spans="1:14">
      <c r="A60" s="11">
        <v>56</v>
      </c>
      <c r="B60" s="12" t="s">
        <v>124</v>
      </c>
      <c r="C60" s="34" t="s">
        <v>163</v>
      </c>
      <c r="D60" s="14" t="s">
        <v>164</v>
      </c>
      <c r="E60" s="34" t="s">
        <v>165</v>
      </c>
      <c r="F60" s="15" t="s">
        <v>21</v>
      </c>
      <c r="G60" s="27">
        <v>350.82</v>
      </c>
      <c r="H60" s="13">
        <v>350.82</v>
      </c>
      <c r="I60" s="12">
        <v>350.82</v>
      </c>
      <c r="J60" s="12">
        <v>0</v>
      </c>
      <c r="K60" s="27">
        <f t="shared" si="5"/>
        <v>350.82</v>
      </c>
      <c r="L60" s="39">
        <f t="shared" si="6"/>
        <v>0</v>
      </c>
      <c r="M60" s="40">
        <v>350</v>
      </c>
      <c r="N60" s="27">
        <f t="shared" si="7"/>
        <v>7000</v>
      </c>
    </row>
    <row r="61" s="3" customFormat="1" ht="25" customHeight="1" spans="1:14">
      <c r="A61" s="11">
        <v>57</v>
      </c>
      <c r="B61" s="12" t="s">
        <v>124</v>
      </c>
      <c r="C61" s="34" t="s">
        <v>166</v>
      </c>
      <c r="D61" s="14" t="s">
        <v>142</v>
      </c>
      <c r="E61" s="34" t="s">
        <v>167</v>
      </c>
      <c r="F61" s="15" t="s">
        <v>21</v>
      </c>
      <c r="G61" s="12">
        <v>536.87</v>
      </c>
      <c r="H61" s="13">
        <v>535.74</v>
      </c>
      <c r="I61" s="12">
        <v>535.74</v>
      </c>
      <c r="J61" s="12">
        <v>0</v>
      </c>
      <c r="K61" s="27">
        <f t="shared" si="5"/>
        <v>535.74</v>
      </c>
      <c r="L61" s="39">
        <f t="shared" si="6"/>
        <v>0.002109232090193</v>
      </c>
      <c r="M61" s="40">
        <v>535</v>
      </c>
      <c r="N61" s="27">
        <f t="shared" si="7"/>
        <v>10700</v>
      </c>
    </row>
    <row r="62" s="3" customFormat="1" ht="25" customHeight="1" spans="1:14">
      <c r="A62" s="11">
        <v>58</v>
      </c>
      <c r="B62" s="12" t="s">
        <v>124</v>
      </c>
      <c r="C62" s="34" t="s">
        <v>168</v>
      </c>
      <c r="D62" s="14" t="s">
        <v>132</v>
      </c>
      <c r="E62" s="34" t="s">
        <v>169</v>
      </c>
      <c r="F62" s="15" t="s">
        <v>21</v>
      </c>
      <c r="G62" s="12">
        <v>429.7</v>
      </c>
      <c r="H62" s="13">
        <v>1301.53</v>
      </c>
      <c r="I62" s="12">
        <v>399.17</v>
      </c>
      <c r="J62" s="12">
        <v>0</v>
      </c>
      <c r="K62" s="27">
        <f t="shared" si="5"/>
        <v>399.17</v>
      </c>
      <c r="L62" s="39">
        <f t="shared" si="6"/>
        <v>0.0764837036851466</v>
      </c>
      <c r="M62" s="40">
        <v>383</v>
      </c>
      <c r="N62" s="27">
        <f t="shared" si="7"/>
        <v>7660</v>
      </c>
    </row>
    <row r="63" s="3" customFormat="1" ht="25" customHeight="1" spans="1:14">
      <c r="A63" s="11">
        <v>59</v>
      </c>
      <c r="B63" s="12" t="s">
        <v>124</v>
      </c>
      <c r="C63" s="34" t="s">
        <v>170</v>
      </c>
      <c r="D63" s="14" t="s">
        <v>132</v>
      </c>
      <c r="E63" s="34" t="s">
        <v>171</v>
      </c>
      <c r="F63" s="15" t="s">
        <v>21</v>
      </c>
      <c r="G63" s="12">
        <v>759.97</v>
      </c>
      <c r="H63" s="13">
        <v>958.63</v>
      </c>
      <c r="I63" s="12">
        <v>760.55</v>
      </c>
      <c r="J63" s="12">
        <v>0</v>
      </c>
      <c r="K63" s="27">
        <f t="shared" si="5"/>
        <v>760.55</v>
      </c>
      <c r="L63" s="39">
        <f t="shared" si="6"/>
        <v>0.000762606008809319</v>
      </c>
      <c r="M63" s="40">
        <v>760</v>
      </c>
      <c r="N63" s="27">
        <f t="shared" si="7"/>
        <v>15200</v>
      </c>
    </row>
    <row r="64" s="3" customFormat="1" ht="25" customHeight="1" spans="1:14">
      <c r="A64" s="11">
        <v>60</v>
      </c>
      <c r="B64" s="12" t="s">
        <v>124</v>
      </c>
      <c r="C64" s="34" t="s">
        <v>172</v>
      </c>
      <c r="D64" s="14" t="s">
        <v>149</v>
      </c>
      <c r="E64" s="34" t="s">
        <v>173</v>
      </c>
      <c r="F64" s="15" t="s">
        <v>21</v>
      </c>
      <c r="G64" s="12">
        <v>337.2</v>
      </c>
      <c r="H64" s="13">
        <v>349.2</v>
      </c>
      <c r="I64" s="12">
        <v>349.2</v>
      </c>
      <c r="J64" s="12">
        <v>0</v>
      </c>
      <c r="K64" s="27">
        <f t="shared" si="5"/>
        <v>349.2</v>
      </c>
      <c r="L64" s="39">
        <f t="shared" si="6"/>
        <v>0.0343642611683849</v>
      </c>
      <c r="M64" s="40">
        <v>349</v>
      </c>
      <c r="N64" s="27">
        <f t="shared" si="7"/>
        <v>6980</v>
      </c>
    </row>
    <row r="65" s="3" customFormat="1" ht="25" customHeight="1" spans="1:14">
      <c r="A65" s="17">
        <v>61</v>
      </c>
      <c r="B65" s="12" t="s">
        <v>174</v>
      </c>
      <c r="C65" s="12" t="s">
        <v>175</v>
      </c>
      <c r="D65" s="27" t="s">
        <v>176</v>
      </c>
      <c r="E65" s="12" t="s">
        <v>177</v>
      </c>
      <c r="F65" s="15" t="s">
        <v>21</v>
      </c>
      <c r="G65" s="12">
        <v>1885.94</v>
      </c>
      <c r="H65" s="12">
        <v>2140.47</v>
      </c>
      <c r="I65" s="12">
        <v>1757.63</v>
      </c>
      <c r="J65" s="18">
        <v>0</v>
      </c>
      <c r="K65" s="42">
        <f t="shared" si="5"/>
        <v>1757.63</v>
      </c>
      <c r="L65" s="41">
        <f t="shared" si="6"/>
        <v>0.0730017125333545</v>
      </c>
      <c r="M65" s="51">
        <v>1693</v>
      </c>
      <c r="N65" s="42">
        <f t="shared" si="7"/>
        <v>33860</v>
      </c>
    </row>
    <row r="66" s="3" customFormat="1" ht="25" customHeight="1" spans="1:14">
      <c r="A66" s="22"/>
      <c r="B66" s="12" t="s">
        <v>174</v>
      </c>
      <c r="C66" s="12"/>
      <c r="D66" s="27" t="s">
        <v>176</v>
      </c>
      <c r="E66" s="12">
        <v>10767442</v>
      </c>
      <c r="F66" s="15" t="s">
        <v>21</v>
      </c>
      <c r="G66" s="12"/>
      <c r="H66" s="12"/>
      <c r="I66" s="12"/>
      <c r="J66" s="23"/>
      <c r="K66" s="44"/>
      <c r="L66" s="43"/>
      <c r="M66" s="52"/>
      <c r="N66" s="44"/>
    </row>
    <row r="67" s="3" customFormat="1" ht="25" customHeight="1" spans="1:14">
      <c r="A67" s="11">
        <v>62</v>
      </c>
      <c r="B67" s="12" t="s">
        <v>174</v>
      </c>
      <c r="C67" s="12" t="s">
        <v>178</v>
      </c>
      <c r="D67" s="27" t="s">
        <v>179</v>
      </c>
      <c r="E67" s="12">
        <v>10767276</v>
      </c>
      <c r="F67" s="15" t="s">
        <v>21</v>
      </c>
      <c r="G67" s="12">
        <v>524.6</v>
      </c>
      <c r="H67" s="12">
        <v>544.56</v>
      </c>
      <c r="I67" s="12">
        <v>544.56</v>
      </c>
      <c r="J67" s="12">
        <v>0</v>
      </c>
      <c r="K67" s="27">
        <f t="shared" ref="K67:K72" si="8">I67-J67</f>
        <v>544.56</v>
      </c>
      <c r="L67" s="39">
        <f t="shared" ref="L67:L72" si="9">ABS(K67-G67)/K67</f>
        <v>0.0366534449831055</v>
      </c>
      <c r="M67" s="40">
        <v>544</v>
      </c>
      <c r="N67" s="27">
        <f t="shared" si="7"/>
        <v>10880</v>
      </c>
    </row>
    <row r="68" s="3" customFormat="1" ht="25" customHeight="1" spans="1:14">
      <c r="A68" s="11">
        <v>63</v>
      </c>
      <c r="B68" s="12" t="s">
        <v>174</v>
      </c>
      <c r="C68" s="12" t="s">
        <v>180</v>
      </c>
      <c r="D68" s="27" t="s">
        <v>181</v>
      </c>
      <c r="E68" s="12" t="s">
        <v>182</v>
      </c>
      <c r="F68" s="15" t="s">
        <v>21</v>
      </c>
      <c r="G68" s="12">
        <v>1607.45</v>
      </c>
      <c r="H68" s="12">
        <v>1601.63</v>
      </c>
      <c r="I68" s="12">
        <v>1568.13</v>
      </c>
      <c r="J68" s="12">
        <v>0</v>
      </c>
      <c r="K68" s="27">
        <f t="shared" si="8"/>
        <v>1568.13</v>
      </c>
      <c r="L68" s="39">
        <f t="shared" si="9"/>
        <v>0.0250744517355066</v>
      </c>
      <c r="M68" s="40">
        <v>1568</v>
      </c>
      <c r="N68" s="27">
        <f t="shared" si="7"/>
        <v>31360</v>
      </c>
    </row>
    <row r="69" s="3" customFormat="1" ht="25" customHeight="1" spans="1:14">
      <c r="A69" s="11">
        <v>64</v>
      </c>
      <c r="B69" s="12" t="s">
        <v>174</v>
      </c>
      <c r="C69" s="12" t="s">
        <v>183</v>
      </c>
      <c r="D69" s="27" t="s">
        <v>181</v>
      </c>
      <c r="E69" s="12">
        <v>10767218</v>
      </c>
      <c r="F69" s="15" t="s">
        <v>21</v>
      </c>
      <c r="G69" s="12">
        <v>1120.6</v>
      </c>
      <c r="H69" s="12">
        <v>1369.07</v>
      </c>
      <c r="I69" s="12">
        <v>1188.99</v>
      </c>
      <c r="J69" s="12">
        <v>0</v>
      </c>
      <c r="K69" s="27">
        <f t="shared" si="8"/>
        <v>1188.99</v>
      </c>
      <c r="L69" s="39">
        <f t="shared" si="9"/>
        <v>0.0575194072279835</v>
      </c>
      <c r="M69" s="40">
        <v>1154</v>
      </c>
      <c r="N69" s="27">
        <f t="shared" si="7"/>
        <v>23080</v>
      </c>
    </row>
    <row r="70" s="3" customFormat="1" ht="25" customHeight="1" spans="1:14">
      <c r="A70" s="11">
        <v>65</v>
      </c>
      <c r="B70" s="12" t="s">
        <v>174</v>
      </c>
      <c r="C70" s="12" t="s">
        <v>184</v>
      </c>
      <c r="D70" s="27" t="s">
        <v>181</v>
      </c>
      <c r="E70" s="12" t="s">
        <v>185</v>
      </c>
      <c r="F70" s="15" t="s">
        <v>21</v>
      </c>
      <c r="G70" s="12">
        <v>528.14</v>
      </c>
      <c r="H70" s="12">
        <v>528.14</v>
      </c>
      <c r="I70" s="12">
        <v>333.99</v>
      </c>
      <c r="J70" s="12">
        <v>0</v>
      </c>
      <c r="K70" s="27">
        <f t="shared" si="8"/>
        <v>333.99</v>
      </c>
      <c r="L70" s="39">
        <f t="shared" si="9"/>
        <v>0.581304829485913</v>
      </c>
      <c r="M70" s="40">
        <v>236</v>
      </c>
      <c r="N70" s="27">
        <f t="shared" si="7"/>
        <v>4720</v>
      </c>
    </row>
    <row r="71" s="3" customFormat="1" ht="25" customHeight="1" spans="1:14">
      <c r="A71" s="11">
        <v>66</v>
      </c>
      <c r="B71" s="12" t="s">
        <v>174</v>
      </c>
      <c r="C71" s="12" t="s">
        <v>186</v>
      </c>
      <c r="D71" s="27" t="s">
        <v>187</v>
      </c>
      <c r="E71" s="12" t="s">
        <v>188</v>
      </c>
      <c r="F71" s="15" t="s">
        <v>21</v>
      </c>
      <c r="G71" s="12">
        <v>759.28</v>
      </c>
      <c r="H71" s="12">
        <v>757.64</v>
      </c>
      <c r="I71" s="12">
        <v>704.84</v>
      </c>
      <c r="J71" s="12">
        <v>0</v>
      </c>
      <c r="K71" s="27">
        <f t="shared" si="8"/>
        <v>704.84</v>
      </c>
      <c r="L71" s="39">
        <f t="shared" si="9"/>
        <v>0.0772373872084444</v>
      </c>
      <c r="M71" s="40">
        <v>677</v>
      </c>
      <c r="N71" s="27">
        <f t="shared" si="7"/>
        <v>13540</v>
      </c>
    </row>
    <row r="72" s="3" customFormat="1" ht="25" customHeight="1" spans="1:14">
      <c r="A72" s="17">
        <v>67</v>
      </c>
      <c r="B72" s="12" t="s">
        <v>174</v>
      </c>
      <c r="C72" s="12" t="s">
        <v>189</v>
      </c>
      <c r="D72" s="27" t="s">
        <v>179</v>
      </c>
      <c r="E72" s="33" t="s">
        <v>190</v>
      </c>
      <c r="F72" s="15" t="s">
        <v>21</v>
      </c>
      <c r="G72" s="12">
        <v>2845.1</v>
      </c>
      <c r="H72" s="12">
        <v>3657.64</v>
      </c>
      <c r="I72" s="12">
        <v>3612.97</v>
      </c>
      <c r="J72" s="12">
        <v>812.52</v>
      </c>
      <c r="K72" s="42">
        <f t="shared" si="8"/>
        <v>2800.45</v>
      </c>
      <c r="L72" s="41">
        <f t="shared" si="9"/>
        <v>0.0159438661643665</v>
      </c>
      <c r="M72" s="51">
        <v>2800</v>
      </c>
      <c r="N72" s="42">
        <f t="shared" si="7"/>
        <v>56000</v>
      </c>
    </row>
    <row r="73" s="3" customFormat="1" ht="25" customHeight="1" spans="1:14">
      <c r="A73" s="47"/>
      <c r="B73" s="12" t="s">
        <v>174</v>
      </c>
      <c r="C73" s="12"/>
      <c r="D73" s="27" t="s">
        <v>179</v>
      </c>
      <c r="E73" s="33" t="s">
        <v>191</v>
      </c>
      <c r="F73" s="15" t="s">
        <v>21</v>
      </c>
      <c r="G73" s="12"/>
      <c r="H73" s="12"/>
      <c r="I73" s="12"/>
      <c r="J73" s="12"/>
      <c r="K73" s="53"/>
      <c r="L73" s="46"/>
      <c r="M73" s="54"/>
      <c r="N73" s="53"/>
    </row>
    <row r="74" s="3" customFormat="1" ht="25" customHeight="1" spans="1:14">
      <c r="A74" s="47"/>
      <c r="B74" s="12" t="s">
        <v>174</v>
      </c>
      <c r="C74" s="12"/>
      <c r="D74" s="27" t="s">
        <v>179</v>
      </c>
      <c r="E74" s="33" t="s">
        <v>192</v>
      </c>
      <c r="F74" s="15" t="s">
        <v>21</v>
      </c>
      <c r="G74" s="12"/>
      <c r="H74" s="12"/>
      <c r="I74" s="12"/>
      <c r="J74" s="12"/>
      <c r="K74" s="53"/>
      <c r="L74" s="46"/>
      <c r="M74" s="54"/>
      <c r="N74" s="53"/>
    </row>
    <row r="75" s="3" customFormat="1" ht="25" customHeight="1" spans="1:14">
      <c r="A75" s="22"/>
      <c r="B75" s="12" t="s">
        <v>174</v>
      </c>
      <c r="C75" s="12"/>
      <c r="D75" s="27" t="s">
        <v>179</v>
      </c>
      <c r="E75" s="33" t="s">
        <v>193</v>
      </c>
      <c r="F75" s="15" t="s">
        <v>21</v>
      </c>
      <c r="G75" s="12"/>
      <c r="H75" s="12"/>
      <c r="I75" s="12"/>
      <c r="J75" s="12"/>
      <c r="K75" s="44"/>
      <c r="L75" s="43"/>
      <c r="M75" s="52"/>
      <c r="N75" s="44"/>
    </row>
    <row r="76" s="3" customFormat="1" ht="25" customHeight="1" spans="1:14">
      <c r="A76" s="11">
        <v>68</v>
      </c>
      <c r="B76" s="12" t="s">
        <v>174</v>
      </c>
      <c r="C76" s="12" t="s">
        <v>194</v>
      </c>
      <c r="D76" s="27" t="s">
        <v>195</v>
      </c>
      <c r="E76" s="12" t="s">
        <v>196</v>
      </c>
      <c r="F76" s="15" t="s">
        <v>21</v>
      </c>
      <c r="G76" s="12">
        <v>742.1</v>
      </c>
      <c r="H76" s="12">
        <v>811.18</v>
      </c>
      <c r="I76" s="12">
        <v>811.18</v>
      </c>
      <c r="J76" s="55">
        <v>102</v>
      </c>
      <c r="K76" s="27">
        <f t="shared" ref="K76:K81" si="10">I76-J76</f>
        <v>709.18</v>
      </c>
      <c r="L76" s="39">
        <f t="shared" ref="L76:L81" si="11">ABS(K76-G76)/K76</f>
        <v>0.0464198087932543</v>
      </c>
      <c r="M76" s="40">
        <v>709</v>
      </c>
      <c r="N76" s="27">
        <f t="shared" ref="N76:N81" si="12">M76*20</f>
        <v>14180</v>
      </c>
    </row>
    <row r="77" s="3" customFormat="1" ht="25" customHeight="1" spans="1:14">
      <c r="A77" s="11">
        <v>69</v>
      </c>
      <c r="B77" s="12" t="s">
        <v>174</v>
      </c>
      <c r="C77" s="12" t="s">
        <v>197</v>
      </c>
      <c r="D77" s="27" t="s">
        <v>195</v>
      </c>
      <c r="E77" s="12" t="s">
        <v>198</v>
      </c>
      <c r="F77" s="15" t="s">
        <v>21</v>
      </c>
      <c r="G77" s="12">
        <v>594.61</v>
      </c>
      <c r="H77" s="12">
        <v>901.05</v>
      </c>
      <c r="I77" s="12">
        <v>901.05</v>
      </c>
      <c r="J77" s="55">
        <v>341.2</v>
      </c>
      <c r="K77" s="27">
        <f t="shared" si="10"/>
        <v>559.85</v>
      </c>
      <c r="L77" s="39">
        <f t="shared" si="11"/>
        <v>0.0620880593015988</v>
      </c>
      <c r="M77" s="40">
        <v>542</v>
      </c>
      <c r="N77" s="27">
        <f t="shared" si="12"/>
        <v>10840</v>
      </c>
    </row>
    <row r="78" s="3" customFormat="1" ht="25" customHeight="1" spans="1:14">
      <c r="A78" s="11">
        <v>70</v>
      </c>
      <c r="B78" s="12" t="s">
        <v>174</v>
      </c>
      <c r="C78" s="12" t="s">
        <v>199</v>
      </c>
      <c r="D78" s="27" t="s">
        <v>181</v>
      </c>
      <c r="E78" s="12">
        <v>10767967</v>
      </c>
      <c r="F78" s="15" t="s">
        <v>21</v>
      </c>
      <c r="G78" s="12">
        <v>524.3</v>
      </c>
      <c r="H78" s="12">
        <v>1067.91</v>
      </c>
      <c r="I78" s="12">
        <v>531.05</v>
      </c>
      <c r="J78" s="12">
        <v>0</v>
      </c>
      <c r="K78" s="27">
        <f t="shared" si="10"/>
        <v>531.05</v>
      </c>
      <c r="L78" s="39">
        <f t="shared" si="11"/>
        <v>0.0127106675454289</v>
      </c>
      <c r="M78" s="40">
        <v>531</v>
      </c>
      <c r="N78" s="27">
        <f t="shared" si="12"/>
        <v>10620</v>
      </c>
    </row>
    <row r="79" s="3" customFormat="1" ht="25" customHeight="1" spans="1:14">
      <c r="A79" s="11">
        <v>71</v>
      </c>
      <c r="B79" s="12" t="s">
        <v>174</v>
      </c>
      <c r="C79" s="12" t="s">
        <v>200</v>
      </c>
      <c r="D79" s="27" t="s">
        <v>181</v>
      </c>
      <c r="E79" s="12" t="s">
        <v>201</v>
      </c>
      <c r="F79" s="15" t="s">
        <v>21</v>
      </c>
      <c r="G79" s="12">
        <v>757.5</v>
      </c>
      <c r="H79" s="12">
        <v>657.94</v>
      </c>
      <c r="I79" s="12">
        <v>618.94</v>
      </c>
      <c r="J79" s="12">
        <v>0</v>
      </c>
      <c r="K79" s="27">
        <f t="shared" si="10"/>
        <v>618.94</v>
      </c>
      <c r="L79" s="39">
        <f t="shared" si="11"/>
        <v>0.223866610656929</v>
      </c>
      <c r="M79" s="40">
        <v>549</v>
      </c>
      <c r="N79" s="27">
        <f t="shared" si="12"/>
        <v>10980</v>
      </c>
    </row>
    <row r="80" s="3" customFormat="1" ht="25" customHeight="1" spans="1:14">
      <c r="A80" s="11">
        <v>72</v>
      </c>
      <c r="B80" s="12" t="s">
        <v>174</v>
      </c>
      <c r="C80" s="12" t="s">
        <v>202</v>
      </c>
      <c r="D80" s="27" t="s">
        <v>181</v>
      </c>
      <c r="E80" s="12" t="s">
        <v>203</v>
      </c>
      <c r="F80" s="15" t="s">
        <v>21</v>
      </c>
      <c r="G80" s="12">
        <v>791.34</v>
      </c>
      <c r="H80" s="12">
        <v>877.56</v>
      </c>
      <c r="I80" s="12">
        <v>791.34</v>
      </c>
      <c r="J80" s="12">
        <v>0</v>
      </c>
      <c r="K80" s="27">
        <f t="shared" si="10"/>
        <v>791.34</v>
      </c>
      <c r="L80" s="39">
        <f t="shared" si="11"/>
        <v>0</v>
      </c>
      <c r="M80" s="40">
        <v>791</v>
      </c>
      <c r="N80" s="27">
        <f t="shared" si="12"/>
        <v>15820</v>
      </c>
    </row>
    <row r="81" s="3" customFormat="1" ht="25" customHeight="1" spans="1:14">
      <c r="A81" s="17">
        <v>73</v>
      </c>
      <c r="B81" s="12" t="s">
        <v>174</v>
      </c>
      <c r="C81" s="12" t="s">
        <v>204</v>
      </c>
      <c r="D81" s="27" t="s">
        <v>205</v>
      </c>
      <c r="E81" s="12" t="s">
        <v>206</v>
      </c>
      <c r="F81" s="15" t="s">
        <v>21</v>
      </c>
      <c r="G81" s="12">
        <v>1794.5</v>
      </c>
      <c r="H81" s="12">
        <v>1822.43</v>
      </c>
      <c r="I81" s="12">
        <v>1794.54</v>
      </c>
      <c r="J81" s="18">
        <v>0</v>
      </c>
      <c r="K81" s="42">
        <f t="shared" si="10"/>
        <v>1794.54</v>
      </c>
      <c r="L81" s="41">
        <f t="shared" si="11"/>
        <v>2.22898347208553e-5</v>
      </c>
      <c r="M81" s="51">
        <v>1794</v>
      </c>
      <c r="N81" s="42">
        <f t="shared" si="12"/>
        <v>35880</v>
      </c>
    </row>
    <row r="82" s="3" customFormat="1" ht="25" customHeight="1" spans="1:14">
      <c r="A82" s="22"/>
      <c r="B82" s="12" t="s">
        <v>174</v>
      </c>
      <c r="C82" s="12"/>
      <c r="D82" s="27" t="s">
        <v>205</v>
      </c>
      <c r="E82" s="12" t="s">
        <v>207</v>
      </c>
      <c r="F82" s="15" t="s">
        <v>21</v>
      </c>
      <c r="G82" s="12"/>
      <c r="H82" s="12"/>
      <c r="I82" s="12"/>
      <c r="J82" s="23"/>
      <c r="K82" s="44"/>
      <c r="L82" s="43"/>
      <c r="M82" s="52"/>
      <c r="N82" s="44"/>
    </row>
    <row r="83" s="3" customFormat="1" ht="25" customHeight="1" spans="1:14">
      <c r="A83" s="11">
        <v>74</v>
      </c>
      <c r="B83" s="12" t="s">
        <v>174</v>
      </c>
      <c r="C83" s="12" t="s">
        <v>208</v>
      </c>
      <c r="D83" s="27" t="s">
        <v>195</v>
      </c>
      <c r="E83" s="12" t="s">
        <v>209</v>
      </c>
      <c r="F83" s="15" t="s">
        <v>21</v>
      </c>
      <c r="G83" s="12">
        <v>1235.78</v>
      </c>
      <c r="H83" s="12">
        <v>1287.4</v>
      </c>
      <c r="I83" s="12">
        <v>1287.4</v>
      </c>
      <c r="J83" s="12">
        <v>0</v>
      </c>
      <c r="K83" s="27">
        <f t="shared" ref="K83:K89" si="13">I83-J83</f>
        <v>1287.4</v>
      </c>
      <c r="L83" s="39">
        <f t="shared" ref="L83:L89" si="14">ABS(K83-G83)/K83</f>
        <v>0.0400963181606339</v>
      </c>
      <c r="M83" s="40">
        <v>1287</v>
      </c>
      <c r="N83" s="27">
        <f t="shared" ref="N83:N99" si="15">M83*20</f>
        <v>25740</v>
      </c>
    </row>
    <row r="84" s="3" customFormat="1" ht="25" customHeight="1" spans="1:14">
      <c r="A84" s="11">
        <v>75</v>
      </c>
      <c r="B84" s="12" t="s">
        <v>174</v>
      </c>
      <c r="C84" s="12" t="s">
        <v>210</v>
      </c>
      <c r="D84" s="27" t="s">
        <v>211</v>
      </c>
      <c r="E84" s="12" t="s">
        <v>212</v>
      </c>
      <c r="F84" s="15" t="s">
        <v>21</v>
      </c>
      <c r="G84" s="12">
        <v>1920.89</v>
      </c>
      <c r="H84" s="12">
        <v>2064.98</v>
      </c>
      <c r="I84" s="12">
        <v>2017.98</v>
      </c>
      <c r="J84" s="12">
        <v>0</v>
      </c>
      <c r="K84" s="27">
        <f t="shared" si="13"/>
        <v>2017.98</v>
      </c>
      <c r="L84" s="39">
        <f t="shared" si="14"/>
        <v>0.0481124689045481</v>
      </c>
      <c r="M84" s="40">
        <v>2017</v>
      </c>
      <c r="N84" s="27">
        <f t="shared" si="15"/>
        <v>40340</v>
      </c>
    </row>
    <row r="85" s="3" customFormat="1" ht="25" customHeight="1" spans="1:14">
      <c r="A85" s="11">
        <v>76</v>
      </c>
      <c r="B85" s="12" t="s">
        <v>174</v>
      </c>
      <c r="C85" s="12" t="s">
        <v>213</v>
      </c>
      <c r="D85" s="27" t="s">
        <v>181</v>
      </c>
      <c r="E85" s="12" t="s">
        <v>214</v>
      </c>
      <c r="F85" s="15" t="s">
        <v>21</v>
      </c>
      <c r="G85" s="12">
        <v>555.5</v>
      </c>
      <c r="H85" s="12">
        <v>548.19</v>
      </c>
      <c r="I85" s="12">
        <v>522.88</v>
      </c>
      <c r="J85" s="12">
        <v>0</v>
      </c>
      <c r="K85" s="27">
        <f t="shared" si="13"/>
        <v>522.88</v>
      </c>
      <c r="L85" s="39">
        <f t="shared" si="14"/>
        <v>0.0623852509179927</v>
      </c>
      <c r="M85" s="40">
        <v>506</v>
      </c>
      <c r="N85" s="27">
        <f t="shared" si="15"/>
        <v>10120</v>
      </c>
    </row>
    <row r="86" s="3" customFormat="1" ht="25" customHeight="1" spans="1:14">
      <c r="A86" s="11">
        <v>77</v>
      </c>
      <c r="B86" s="12" t="s">
        <v>174</v>
      </c>
      <c r="C86" s="12" t="s">
        <v>215</v>
      </c>
      <c r="D86" s="27" t="s">
        <v>176</v>
      </c>
      <c r="E86" s="12" t="s">
        <v>216</v>
      </c>
      <c r="F86" s="15" t="s">
        <v>21</v>
      </c>
      <c r="G86" s="12">
        <v>317.76</v>
      </c>
      <c r="H86" s="12">
        <v>384.19</v>
      </c>
      <c r="I86" s="12">
        <v>316.54</v>
      </c>
      <c r="J86" s="12">
        <v>0</v>
      </c>
      <c r="K86" s="27">
        <f t="shared" si="13"/>
        <v>316.54</v>
      </c>
      <c r="L86" s="39">
        <f t="shared" si="14"/>
        <v>0.00385417324824657</v>
      </c>
      <c r="M86" s="40">
        <v>316</v>
      </c>
      <c r="N86" s="27">
        <f t="shared" si="15"/>
        <v>6320</v>
      </c>
    </row>
    <row r="87" s="3" customFormat="1" ht="25" customHeight="1" spans="1:14">
      <c r="A87" s="11">
        <v>78</v>
      </c>
      <c r="B87" s="12" t="s">
        <v>174</v>
      </c>
      <c r="C87" s="12" t="s">
        <v>217</v>
      </c>
      <c r="D87" s="27" t="s">
        <v>176</v>
      </c>
      <c r="E87" s="12" t="s">
        <v>218</v>
      </c>
      <c r="F87" s="15" t="s">
        <v>21</v>
      </c>
      <c r="G87" s="12">
        <v>726</v>
      </c>
      <c r="H87" s="12">
        <v>1219.71</v>
      </c>
      <c r="I87" s="12">
        <v>765.54</v>
      </c>
      <c r="J87" s="12">
        <v>0</v>
      </c>
      <c r="K87" s="27">
        <f t="shared" si="13"/>
        <v>765.54</v>
      </c>
      <c r="L87" s="39">
        <f t="shared" si="14"/>
        <v>0.0516498158162865</v>
      </c>
      <c r="M87" s="40">
        <v>745</v>
      </c>
      <c r="N87" s="27">
        <f t="shared" si="15"/>
        <v>14900</v>
      </c>
    </row>
    <row r="88" s="3" customFormat="1" ht="25" customHeight="1" spans="1:14">
      <c r="A88" s="11">
        <v>79</v>
      </c>
      <c r="B88" s="12" t="s">
        <v>174</v>
      </c>
      <c r="C88" s="12" t="s">
        <v>219</v>
      </c>
      <c r="D88" s="27" t="s">
        <v>179</v>
      </c>
      <c r="E88" s="12">
        <v>10768500</v>
      </c>
      <c r="F88" s="15" t="s">
        <v>21</v>
      </c>
      <c r="G88" s="12">
        <v>939.66</v>
      </c>
      <c r="H88" s="12">
        <v>964.36</v>
      </c>
      <c r="I88" s="12">
        <v>964.36</v>
      </c>
      <c r="J88" s="12">
        <v>110</v>
      </c>
      <c r="K88" s="27">
        <f t="shared" si="13"/>
        <v>854.36</v>
      </c>
      <c r="L88" s="39">
        <f t="shared" si="14"/>
        <v>0.0998408165176272</v>
      </c>
      <c r="M88" s="40">
        <v>811</v>
      </c>
      <c r="N88" s="27">
        <f t="shared" si="15"/>
        <v>16220</v>
      </c>
    </row>
    <row r="89" s="3" customFormat="1" ht="25" customHeight="1" spans="1:14">
      <c r="A89" s="17">
        <v>80</v>
      </c>
      <c r="B89" s="12" t="s">
        <v>174</v>
      </c>
      <c r="C89" s="18" t="s">
        <v>220</v>
      </c>
      <c r="D89" s="27" t="s">
        <v>181</v>
      </c>
      <c r="E89" s="12">
        <v>10768533</v>
      </c>
      <c r="F89" s="15" t="s">
        <v>21</v>
      </c>
      <c r="G89" s="12">
        <v>2151.05</v>
      </c>
      <c r="H89" s="12">
        <v>2153.79</v>
      </c>
      <c r="I89" s="12">
        <v>2135.3</v>
      </c>
      <c r="J89" s="18">
        <v>0</v>
      </c>
      <c r="K89" s="42">
        <f t="shared" si="13"/>
        <v>2135.3</v>
      </c>
      <c r="L89" s="41">
        <f t="shared" si="14"/>
        <v>0.00737601273825692</v>
      </c>
      <c r="M89" s="51">
        <v>2135</v>
      </c>
      <c r="N89" s="42">
        <f t="shared" si="15"/>
        <v>42700</v>
      </c>
    </row>
    <row r="90" s="3" customFormat="1" ht="25" customHeight="1" spans="1:14">
      <c r="A90" s="47"/>
      <c r="B90" s="12" t="s">
        <v>174</v>
      </c>
      <c r="C90" s="48"/>
      <c r="D90" s="27" t="s">
        <v>181</v>
      </c>
      <c r="E90" s="12">
        <v>10768513</v>
      </c>
      <c r="F90" s="15" t="s">
        <v>21</v>
      </c>
      <c r="G90" s="12"/>
      <c r="H90" s="12"/>
      <c r="I90" s="12"/>
      <c r="J90" s="48"/>
      <c r="K90" s="53"/>
      <c r="L90" s="46"/>
      <c r="M90" s="54"/>
      <c r="N90" s="53"/>
    </row>
    <row r="91" s="3" customFormat="1" ht="25" customHeight="1" spans="1:14">
      <c r="A91" s="22"/>
      <c r="B91" s="12" t="s">
        <v>174</v>
      </c>
      <c r="C91" s="23"/>
      <c r="D91" s="27" t="s">
        <v>181</v>
      </c>
      <c r="E91" s="12">
        <v>10802693</v>
      </c>
      <c r="F91" s="15" t="s">
        <v>21</v>
      </c>
      <c r="G91" s="12"/>
      <c r="H91" s="12"/>
      <c r="I91" s="12"/>
      <c r="J91" s="23"/>
      <c r="K91" s="44"/>
      <c r="L91" s="43"/>
      <c r="M91" s="52"/>
      <c r="N91" s="44"/>
    </row>
    <row r="92" s="3" customFormat="1" ht="25" customHeight="1" spans="1:14">
      <c r="A92" s="11">
        <v>81</v>
      </c>
      <c r="B92" s="12" t="s">
        <v>174</v>
      </c>
      <c r="C92" s="12" t="s">
        <v>221</v>
      </c>
      <c r="D92" s="27" t="s">
        <v>222</v>
      </c>
      <c r="E92" s="12">
        <v>10768527</v>
      </c>
      <c r="F92" s="15" t="s">
        <v>21</v>
      </c>
      <c r="G92" s="12">
        <v>258.7</v>
      </c>
      <c r="H92" s="12">
        <v>230.37</v>
      </c>
      <c r="I92" s="12">
        <v>230.37</v>
      </c>
      <c r="J92" s="12">
        <v>0</v>
      </c>
      <c r="K92" s="27">
        <f t="shared" ref="K92:K97" si="16">I92-J92</f>
        <v>230.37</v>
      </c>
      <c r="L92" s="39">
        <f t="shared" ref="L92:L97" si="17">ABS(K92-G92)/K92</f>
        <v>0.122976081955116</v>
      </c>
      <c r="M92" s="40">
        <v>216</v>
      </c>
      <c r="N92" s="27">
        <f t="shared" si="15"/>
        <v>4320</v>
      </c>
    </row>
    <row r="93" s="3" customFormat="1" ht="25" customHeight="1" spans="1:14">
      <c r="A93" s="11">
        <v>82</v>
      </c>
      <c r="B93" s="12" t="s">
        <v>223</v>
      </c>
      <c r="C93" s="31" t="s">
        <v>224</v>
      </c>
      <c r="D93" s="27" t="s">
        <v>225</v>
      </c>
      <c r="E93" s="12" t="s">
        <v>226</v>
      </c>
      <c r="F93" s="15" t="s">
        <v>21</v>
      </c>
      <c r="G93" s="12">
        <v>1033.59</v>
      </c>
      <c r="H93" s="12">
        <v>1033.59</v>
      </c>
      <c r="I93" s="12">
        <v>1033.59</v>
      </c>
      <c r="J93" s="12">
        <v>0</v>
      </c>
      <c r="K93" s="27">
        <f t="shared" si="16"/>
        <v>1033.59</v>
      </c>
      <c r="L93" s="39">
        <f t="shared" si="17"/>
        <v>0</v>
      </c>
      <c r="M93" s="40">
        <v>1033</v>
      </c>
      <c r="N93" s="27">
        <f t="shared" si="15"/>
        <v>20660</v>
      </c>
    </row>
    <row r="94" s="3" customFormat="1" ht="25" customHeight="1" spans="1:14">
      <c r="A94" s="11">
        <v>83</v>
      </c>
      <c r="B94" s="12" t="s">
        <v>223</v>
      </c>
      <c r="C94" s="12" t="s">
        <v>227</v>
      </c>
      <c r="D94" s="27" t="s">
        <v>228</v>
      </c>
      <c r="E94" s="12" t="s">
        <v>229</v>
      </c>
      <c r="F94" s="15" t="s">
        <v>21</v>
      </c>
      <c r="G94" s="12">
        <v>293</v>
      </c>
      <c r="H94" s="12">
        <v>287.03</v>
      </c>
      <c r="I94" s="12">
        <v>287.03</v>
      </c>
      <c r="J94" s="12">
        <v>0</v>
      </c>
      <c r="K94" s="27">
        <f t="shared" si="16"/>
        <v>287.03</v>
      </c>
      <c r="L94" s="39">
        <f t="shared" si="17"/>
        <v>0.0207992195937708</v>
      </c>
      <c r="M94" s="40">
        <v>287</v>
      </c>
      <c r="N94" s="27">
        <f t="shared" si="15"/>
        <v>5740</v>
      </c>
    </row>
    <row r="95" s="3" customFormat="1" ht="25" customHeight="1" spans="1:14">
      <c r="A95" s="11">
        <v>84</v>
      </c>
      <c r="B95" s="12" t="s">
        <v>230</v>
      </c>
      <c r="C95" s="31" t="s">
        <v>231</v>
      </c>
      <c r="D95" s="27" t="s">
        <v>232</v>
      </c>
      <c r="E95" s="32" t="s">
        <v>233</v>
      </c>
      <c r="F95" s="15" t="s">
        <v>21</v>
      </c>
      <c r="G95" s="12">
        <v>910.6</v>
      </c>
      <c r="H95" s="12">
        <v>914.4</v>
      </c>
      <c r="I95" s="12">
        <v>914.4</v>
      </c>
      <c r="J95" s="12">
        <v>0</v>
      </c>
      <c r="K95" s="27">
        <f t="shared" si="16"/>
        <v>914.4</v>
      </c>
      <c r="L95" s="39">
        <f t="shared" si="17"/>
        <v>0.00415573053368324</v>
      </c>
      <c r="M95" s="40">
        <v>914</v>
      </c>
      <c r="N95" s="27">
        <f t="shared" si="15"/>
        <v>18280</v>
      </c>
    </row>
    <row r="96" s="3" customFormat="1" ht="25" customHeight="1" spans="1:14">
      <c r="A96" s="11">
        <v>85</v>
      </c>
      <c r="B96" s="12" t="s">
        <v>230</v>
      </c>
      <c r="C96" s="31" t="s">
        <v>234</v>
      </c>
      <c r="D96" s="27" t="s">
        <v>235</v>
      </c>
      <c r="E96" s="32" t="s">
        <v>236</v>
      </c>
      <c r="F96" s="15" t="s">
        <v>21</v>
      </c>
      <c r="G96" s="12">
        <v>983.69</v>
      </c>
      <c r="H96" s="12">
        <v>983.69</v>
      </c>
      <c r="I96" s="12">
        <v>972.21</v>
      </c>
      <c r="J96" s="12">
        <v>0</v>
      </c>
      <c r="K96" s="27">
        <f t="shared" si="16"/>
        <v>972.21</v>
      </c>
      <c r="L96" s="39">
        <f t="shared" si="17"/>
        <v>0.0118081484452948</v>
      </c>
      <c r="M96" s="40">
        <v>972</v>
      </c>
      <c r="N96" s="27">
        <f t="shared" si="15"/>
        <v>19440</v>
      </c>
    </row>
    <row r="97" s="3" customFormat="1" ht="25" customHeight="1" spans="1:14">
      <c r="A97" s="17">
        <v>86</v>
      </c>
      <c r="B97" s="12" t="s">
        <v>230</v>
      </c>
      <c r="C97" s="13" t="s">
        <v>237</v>
      </c>
      <c r="D97" s="27" t="s">
        <v>238</v>
      </c>
      <c r="E97" s="33" t="s">
        <v>239</v>
      </c>
      <c r="F97" s="15" t="s">
        <v>21</v>
      </c>
      <c r="G97" s="12">
        <v>1462.43</v>
      </c>
      <c r="H97" s="12">
        <v>1462.43</v>
      </c>
      <c r="I97" s="12">
        <v>1462.43</v>
      </c>
      <c r="J97" s="12">
        <v>0</v>
      </c>
      <c r="K97" s="42">
        <f t="shared" si="16"/>
        <v>1462.43</v>
      </c>
      <c r="L97" s="41">
        <f t="shared" si="17"/>
        <v>0</v>
      </c>
      <c r="M97" s="51">
        <v>1462</v>
      </c>
      <c r="N97" s="42">
        <f t="shared" si="15"/>
        <v>29240</v>
      </c>
    </row>
    <row r="98" s="3" customFormat="1" ht="25" customHeight="1" spans="1:14">
      <c r="A98" s="22"/>
      <c r="B98" s="12" t="s">
        <v>230</v>
      </c>
      <c r="C98" s="13"/>
      <c r="D98" s="27"/>
      <c r="E98" s="33" t="s">
        <v>240</v>
      </c>
      <c r="F98" s="15" t="s">
        <v>21</v>
      </c>
      <c r="G98" s="12"/>
      <c r="H98" s="12"/>
      <c r="I98" s="12"/>
      <c r="J98" s="12"/>
      <c r="K98" s="44"/>
      <c r="L98" s="43"/>
      <c r="M98" s="52"/>
      <c r="N98" s="44"/>
    </row>
    <row r="99" s="3" customFormat="1" ht="25" customHeight="1" spans="1:14">
      <c r="A99" s="11">
        <v>87</v>
      </c>
      <c r="B99" s="12" t="s">
        <v>230</v>
      </c>
      <c r="C99" s="13" t="s">
        <v>241</v>
      </c>
      <c r="D99" s="27" t="s">
        <v>242</v>
      </c>
      <c r="E99" s="49" t="s">
        <v>243</v>
      </c>
      <c r="F99" s="15" t="s">
        <v>21</v>
      </c>
      <c r="G99" s="12">
        <v>509.81</v>
      </c>
      <c r="H99" s="12">
        <v>538.97</v>
      </c>
      <c r="I99" s="12">
        <v>538.97</v>
      </c>
      <c r="J99" s="12">
        <v>0</v>
      </c>
      <c r="K99" s="27">
        <f t="shared" ref="K99:K102" si="18">I99-J99</f>
        <v>538.97</v>
      </c>
      <c r="L99" s="39">
        <f t="shared" ref="L99:L102" si="19">ABS(K99-G99)/K99</f>
        <v>0.0541031968384141</v>
      </c>
      <c r="M99" s="40">
        <v>524</v>
      </c>
      <c r="N99" s="27">
        <f t="shared" si="15"/>
        <v>10480</v>
      </c>
    </row>
    <row r="100" s="3" customFormat="1" ht="25" customHeight="1" spans="1:14">
      <c r="A100" s="11">
        <v>88</v>
      </c>
      <c r="B100" s="12" t="s">
        <v>244</v>
      </c>
      <c r="C100" s="12" t="s">
        <v>245</v>
      </c>
      <c r="D100" s="30" t="s">
        <v>246</v>
      </c>
      <c r="E100" s="12">
        <v>10800274</v>
      </c>
      <c r="F100" s="15" t="s">
        <v>21</v>
      </c>
      <c r="G100" s="12">
        <v>1897.82</v>
      </c>
      <c r="H100" s="12">
        <v>1897.82</v>
      </c>
      <c r="I100" s="12">
        <v>1808.42</v>
      </c>
      <c r="J100" s="12">
        <v>0</v>
      </c>
      <c r="K100" s="27">
        <f t="shared" si="18"/>
        <v>1808.42</v>
      </c>
      <c r="L100" s="39">
        <f t="shared" si="19"/>
        <v>0.0494354187633403</v>
      </c>
      <c r="M100" s="40">
        <v>1808</v>
      </c>
      <c r="N100" s="27">
        <f t="shared" ref="N100:N115" si="20">M100*20</f>
        <v>36160</v>
      </c>
    </row>
    <row r="101" s="3" customFormat="1" ht="25" customHeight="1" spans="1:14">
      <c r="A101" s="11">
        <v>89</v>
      </c>
      <c r="B101" s="12" t="s">
        <v>244</v>
      </c>
      <c r="C101" s="12" t="s">
        <v>247</v>
      </c>
      <c r="D101" s="27" t="s">
        <v>248</v>
      </c>
      <c r="E101" s="12" t="s">
        <v>249</v>
      </c>
      <c r="F101" s="15" t="s">
        <v>21</v>
      </c>
      <c r="G101" s="12">
        <v>815.16</v>
      </c>
      <c r="H101" s="12">
        <v>817.94</v>
      </c>
      <c r="I101" s="12">
        <v>817.94</v>
      </c>
      <c r="J101" s="12">
        <v>0</v>
      </c>
      <c r="K101" s="27">
        <f t="shared" si="18"/>
        <v>817.94</v>
      </c>
      <c r="L101" s="39">
        <f t="shared" si="19"/>
        <v>0.00339878230677077</v>
      </c>
      <c r="M101" s="40">
        <v>817</v>
      </c>
      <c r="N101" s="27">
        <f t="shared" si="20"/>
        <v>16340</v>
      </c>
    </row>
    <row r="102" s="3" customFormat="1" ht="21" customHeight="1" spans="1:14">
      <c r="A102" s="17">
        <v>90</v>
      </c>
      <c r="B102" s="12" t="s">
        <v>250</v>
      </c>
      <c r="C102" s="27" t="s">
        <v>251</v>
      </c>
      <c r="D102" s="27" t="s">
        <v>252</v>
      </c>
      <c r="E102" s="32" t="s">
        <v>253</v>
      </c>
      <c r="F102" s="15" t="s">
        <v>21</v>
      </c>
      <c r="G102" s="12">
        <v>3681.18</v>
      </c>
      <c r="H102" s="12">
        <v>3922.28</v>
      </c>
      <c r="I102" s="12">
        <v>3792.57</v>
      </c>
      <c r="J102" s="12">
        <v>111.5</v>
      </c>
      <c r="K102" s="42">
        <f t="shared" si="18"/>
        <v>3681.07</v>
      </c>
      <c r="L102" s="41">
        <f t="shared" si="19"/>
        <v>2.98826156524251e-5</v>
      </c>
      <c r="M102" s="51">
        <v>3681</v>
      </c>
      <c r="N102" s="42">
        <f t="shared" si="20"/>
        <v>73620</v>
      </c>
    </row>
    <row r="103" s="3" customFormat="1" ht="21" customHeight="1" spans="1:14">
      <c r="A103" s="22"/>
      <c r="B103" s="12" t="s">
        <v>250</v>
      </c>
      <c r="C103" s="27"/>
      <c r="D103" s="27"/>
      <c r="E103" s="32" t="s">
        <v>254</v>
      </c>
      <c r="F103" s="15" t="s">
        <v>21</v>
      </c>
      <c r="G103" s="12"/>
      <c r="H103" s="12"/>
      <c r="I103" s="12"/>
      <c r="J103" s="12"/>
      <c r="K103" s="44"/>
      <c r="L103" s="43"/>
      <c r="M103" s="52"/>
      <c r="N103" s="44"/>
    </row>
    <row r="104" s="3" customFormat="1" ht="21" customHeight="1" spans="1:14">
      <c r="A104" s="17">
        <v>91</v>
      </c>
      <c r="B104" s="12" t="s">
        <v>250</v>
      </c>
      <c r="C104" s="27" t="s">
        <v>255</v>
      </c>
      <c r="D104" s="27" t="s">
        <v>256</v>
      </c>
      <c r="E104" s="32" t="s">
        <v>257</v>
      </c>
      <c r="F104" s="15" t="s">
        <v>21</v>
      </c>
      <c r="G104" s="12">
        <v>2490.21</v>
      </c>
      <c r="H104" s="12">
        <v>2490.51</v>
      </c>
      <c r="I104" s="12">
        <v>2490.51</v>
      </c>
      <c r="J104" s="18">
        <v>0</v>
      </c>
      <c r="K104" s="42">
        <f t="shared" ref="K104:K114" si="21">I104-J104</f>
        <v>2490.51</v>
      </c>
      <c r="L104" s="41">
        <f t="shared" ref="L104:L115" si="22">ABS(K104-G104)/K104</f>
        <v>0.000120457255742873</v>
      </c>
      <c r="M104" s="51">
        <v>2490</v>
      </c>
      <c r="N104" s="42">
        <f t="shared" si="20"/>
        <v>49800</v>
      </c>
    </row>
    <row r="105" s="3" customFormat="1" ht="21" customHeight="1" spans="1:14">
      <c r="A105" s="22"/>
      <c r="B105" s="12" t="s">
        <v>250</v>
      </c>
      <c r="C105" s="27"/>
      <c r="D105" s="27"/>
      <c r="E105" s="32" t="s">
        <v>258</v>
      </c>
      <c r="F105" s="15" t="s">
        <v>21</v>
      </c>
      <c r="G105" s="12"/>
      <c r="H105" s="12"/>
      <c r="I105" s="12"/>
      <c r="J105" s="23"/>
      <c r="K105" s="44"/>
      <c r="L105" s="43"/>
      <c r="M105" s="52"/>
      <c r="N105" s="44"/>
    </row>
    <row r="106" s="3" customFormat="1" ht="25" customHeight="1" spans="1:14">
      <c r="A106" s="17">
        <v>92</v>
      </c>
      <c r="B106" s="12" t="s">
        <v>250</v>
      </c>
      <c r="C106" s="27" t="s">
        <v>259</v>
      </c>
      <c r="D106" s="27" t="s">
        <v>260</v>
      </c>
      <c r="E106" s="33" t="s">
        <v>261</v>
      </c>
      <c r="F106" s="15" t="s">
        <v>21</v>
      </c>
      <c r="G106" s="12">
        <v>1060.44</v>
      </c>
      <c r="H106" s="12">
        <v>1174.37</v>
      </c>
      <c r="I106" s="12">
        <v>1174.37</v>
      </c>
      <c r="J106" s="18">
        <v>0</v>
      </c>
      <c r="K106" s="42">
        <f t="shared" si="21"/>
        <v>1174.37</v>
      </c>
      <c r="L106" s="41">
        <f t="shared" si="22"/>
        <v>0.0970137179934772</v>
      </c>
      <c r="M106" s="51">
        <v>1117</v>
      </c>
      <c r="N106" s="42">
        <f t="shared" si="20"/>
        <v>22340</v>
      </c>
    </row>
    <row r="107" s="3" customFormat="1" ht="25" customHeight="1" spans="1:14">
      <c r="A107" s="22"/>
      <c r="B107" s="12" t="s">
        <v>250</v>
      </c>
      <c r="C107" s="27"/>
      <c r="D107" s="27"/>
      <c r="E107" s="33" t="s">
        <v>262</v>
      </c>
      <c r="F107" s="15" t="s">
        <v>21</v>
      </c>
      <c r="G107" s="12"/>
      <c r="H107" s="12"/>
      <c r="I107" s="12"/>
      <c r="J107" s="23"/>
      <c r="K107" s="44"/>
      <c r="L107" s="43"/>
      <c r="M107" s="52"/>
      <c r="N107" s="44"/>
    </row>
    <row r="108" s="3" customFormat="1" ht="25" customHeight="1" spans="1:14">
      <c r="A108" s="11">
        <v>93</v>
      </c>
      <c r="B108" s="12" t="s">
        <v>250</v>
      </c>
      <c r="C108" s="27" t="s">
        <v>263</v>
      </c>
      <c r="D108" s="27" t="s">
        <v>264</v>
      </c>
      <c r="E108" s="33" t="s">
        <v>265</v>
      </c>
      <c r="F108" s="15" t="s">
        <v>21</v>
      </c>
      <c r="G108" s="12">
        <v>463.51</v>
      </c>
      <c r="H108" s="13">
        <v>463.58</v>
      </c>
      <c r="I108" s="12">
        <v>463.58</v>
      </c>
      <c r="J108" s="12">
        <v>0</v>
      </c>
      <c r="K108" s="27">
        <f t="shared" si="21"/>
        <v>463.58</v>
      </c>
      <c r="L108" s="39">
        <f t="shared" si="22"/>
        <v>0.000150998748867495</v>
      </c>
      <c r="M108" s="40">
        <v>463</v>
      </c>
      <c r="N108" s="27">
        <f t="shared" si="20"/>
        <v>9260</v>
      </c>
    </row>
    <row r="109" s="3" customFormat="1" ht="25" customHeight="1" spans="1:14">
      <c r="A109" s="11">
        <v>94</v>
      </c>
      <c r="B109" s="12" t="s">
        <v>250</v>
      </c>
      <c r="C109" s="27" t="s">
        <v>266</v>
      </c>
      <c r="D109" s="27" t="s">
        <v>267</v>
      </c>
      <c r="E109" s="33" t="s">
        <v>268</v>
      </c>
      <c r="F109" s="15" t="s">
        <v>21</v>
      </c>
      <c r="G109" s="12">
        <v>370.58</v>
      </c>
      <c r="H109" s="13">
        <v>370.58</v>
      </c>
      <c r="I109" s="12">
        <v>370.58</v>
      </c>
      <c r="J109" s="12">
        <v>0</v>
      </c>
      <c r="K109" s="27">
        <f t="shared" si="21"/>
        <v>370.58</v>
      </c>
      <c r="L109" s="39">
        <f t="shared" si="22"/>
        <v>0</v>
      </c>
      <c r="M109" s="40">
        <v>370</v>
      </c>
      <c r="N109" s="27">
        <f t="shared" si="20"/>
        <v>7400</v>
      </c>
    </row>
    <row r="110" s="3" customFormat="1" ht="25" customHeight="1" spans="1:14">
      <c r="A110" s="11">
        <v>95</v>
      </c>
      <c r="B110" s="12" t="s">
        <v>250</v>
      </c>
      <c r="C110" s="27" t="s">
        <v>269</v>
      </c>
      <c r="D110" s="27" t="s">
        <v>270</v>
      </c>
      <c r="E110" s="33" t="s">
        <v>271</v>
      </c>
      <c r="F110" s="15" t="s">
        <v>21</v>
      </c>
      <c r="G110" s="12">
        <v>840.5</v>
      </c>
      <c r="H110" s="13">
        <v>1098.77</v>
      </c>
      <c r="I110" s="12">
        <v>840.85</v>
      </c>
      <c r="J110" s="12">
        <v>0</v>
      </c>
      <c r="K110" s="27">
        <f t="shared" si="21"/>
        <v>840.85</v>
      </c>
      <c r="L110" s="39">
        <f t="shared" si="22"/>
        <v>0.000416245465897631</v>
      </c>
      <c r="M110" s="40">
        <v>840</v>
      </c>
      <c r="N110" s="27">
        <f t="shared" si="20"/>
        <v>16800</v>
      </c>
    </row>
    <row r="111" s="3" customFormat="1" ht="25" customHeight="1" spans="1:14">
      <c r="A111" s="11">
        <v>96</v>
      </c>
      <c r="B111" s="12" t="s">
        <v>250</v>
      </c>
      <c r="C111" s="27" t="s">
        <v>272</v>
      </c>
      <c r="D111" s="27" t="s">
        <v>273</v>
      </c>
      <c r="E111" s="33" t="s">
        <v>274</v>
      </c>
      <c r="F111" s="15" t="s">
        <v>21</v>
      </c>
      <c r="G111" s="12">
        <v>905</v>
      </c>
      <c r="H111" s="13">
        <v>905.01</v>
      </c>
      <c r="I111" s="12">
        <v>905.01</v>
      </c>
      <c r="J111" s="12">
        <v>0</v>
      </c>
      <c r="K111" s="27">
        <f t="shared" si="21"/>
        <v>905.01</v>
      </c>
      <c r="L111" s="39">
        <f t="shared" si="22"/>
        <v>1.104960166185e-5</v>
      </c>
      <c r="M111" s="40">
        <v>905</v>
      </c>
      <c r="N111" s="27">
        <f t="shared" si="20"/>
        <v>18100</v>
      </c>
    </row>
    <row r="112" s="3" customFormat="1" ht="25" customHeight="1" spans="1:14">
      <c r="A112" s="11">
        <v>97</v>
      </c>
      <c r="B112" s="12" t="s">
        <v>250</v>
      </c>
      <c r="C112" s="27" t="s">
        <v>275</v>
      </c>
      <c r="D112" s="27" t="s">
        <v>276</v>
      </c>
      <c r="E112" s="33" t="s">
        <v>277</v>
      </c>
      <c r="F112" s="15" t="s">
        <v>21</v>
      </c>
      <c r="G112" s="12">
        <v>768.25</v>
      </c>
      <c r="H112" s="13">
        <v>768.25</v>
      </c>
      <c r="I112" s="12">
        <v>768.25</v>
      </c>
      <c r="J112" s="12">
        <v>0</v>
      </c>
      <c r="K112" s="27">
        <f t="shared" si="21"/>
        <v>768.25</v>
      </c>
      <c r="L112" s="39">
        <f t="shared" si="22"/>
        <v>0</v>
      </c>
      <c r="M112" s="40">
        <v>768</v>
      </c>
      <c r="N112" s="27">
        <f t="shared" si="20"/>
        <v>15360</v>
      </c>
    </row>
    <row r="113" s="3" customFormat="1" ht="25" customHeight="1" spans="1:14">
      <c r="A113" s="11">
        <v>98</v>
      </c>
      <c r="B113" s="12" t="s">
        <v>250</v>
      </c>
      <c r="C113" s="27" t="s">
        <v>278</v>
      </c>
      <c r="D113" s="27" t="s">
        <v>279</v>
      </c>
      <c r="E113" s="33" t="s">
        <v>280</v>
      </c>
      <c r="F113" s="15" t="s">
        <v>21</v>
      </c>
      <c r="G113" s="12">
        <v>649.17</v>
      </c>
      <c r="H113" s="12">
        <v>655.02</v>
      </c>
      <c r="I113" s="12">
        <v>655.02</v>
      </c>
      <c r="J113" s="12">
        <v>0</v>
      </c>
      <c r="K113" s="27">
        <f t="shared" si="21"/>
        <v>655.02</v>
      </c>
      <c r="L113" s="39">
        <f t="shared" si="22"/>
        <v>0.00893102500687005</v>
      </c>
      <c r="M113" s="40">
        <v>655</v>
      </c>
      <c r="N113" s="27">
        <f t="shared" si="20"/>
        <v>13100</v>
      </c>
    </row>
    <row r="114" s="3" customFormat="1" ht="25" customHeight="1" spans="1:14">
      <c r="A114" s="11">
        <v>99</v>
      </c>
      <c r="B114" s="12" t="s">
        <v>250</v>
      </c>
      <c r="C114" s="27" t="s">
        <v>281</v>
      </c>
      <c r="D114" s="27" t="s">
        <v>282</v>
      </c>
      <c r="E114" s="33" t="s">
        <v>283</v>
      </c>
      <c r="F114" s="15" t="s">
        <v>21</v>
      </c>
      <c r="G114" s="12">
        <v>417</v>
      </c>
      <c r="H114" s="12">
        <v>1173.64</v>
      </c>
      <c r="I114" s="12">
        <v>417</v>
      </c>
      <c r="J114" s="12">
        <v>0</v>
      </c>
      <c r="K114" s="27">
        <f t="shared" si="21"/>
        <v>417</v>
      </c>
      <c r="L114" s="39">
        <f t="shared" si="22"/>
        <v>0</v>
      </c>
      <c r="M114" s="40">
        <v>417</v>
      </c>
      <c r="N114" s="27">
        <f t="shared" si="20"/>
        <v>8340</v>
      </c>
    </row>
    <row r="115" s="1" customFormat="1" ht="23" customHeight="1" spans="1:14">
      <c r="A115" s="27" t="s">
        <v>284</v>
      </c>
      <c r="B115" s="27"/>
      <c r="C115" s="27"/>
      <c r="D115" s="27"/>
      <c r="E115" s="27"/>
      <c r="F115" s="15" t="s">
        <v>21</v>
      </c>
      <c r="G115" s="27">
        <f>SUM(G4:G114)</f>
        <v>88047.68</v>
      </c>
      <c r="H115" s="27">
        <f>SUM(H4:H114)</f>
        <v>100374.43</v>
      </c>
      <c r="I115" s="27">
        <f>SUM(I4:I114)</f>
        <v>92226.53</v>
      </c>
      <c r="J115" s="27">
        <f>SUM(J4:J114)</f>
        <v>3095.43</v>
      </c>
      <c r="K115" s="27">
        <f>SUM(K4:K114)</f>
        <v>89131.1</v>
      </c>
      <c r="L115" s="39">
        <f t="shared" si="22"/>
        <v>0.012155353181998</v>
      </c>
      <c r="M115" s="40">
        <f>SUM(M4:M114)</f>
        <v>87647</v>
      </c>
      <c r="N115" s="27">
        <f t="shared" si="20"/>
        <v>1752940</v>
      </c>
    </row>
    <row r="116" s="1" customFormat="1" ht="80" customHeight="1" spans="1:14">
      <c r="A116" s="50" t="s">
        <v>285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"/>
    </row>
  </sheetData>
  <autoFilter ref="A1:N116">
    <extLst/>
  </autoFilter>
  <mergeCells count="105">
    <mergeCell ref="A1:N1"/>
    <mergeCell ref="A2:C2"/>
    <mergeCell ref="K2:M2"/>
    <mergeCell ref="A115:E115"/>
    <mergeCell ref="A116:N116"/>
    <mergeCell ref="A10:A11"/>
    <mergeCell ref="A65:A66"/>
    <mergeCell ref="A72:A75"/>
    <mergeCell ref="A81:A82"/>
    <mergeCell ref="A89:A91"/>
    <mergeCell ref="A97:A98"/>
    <mergeCell ref="A102:A103"/>
    <mergeCell ref="A104:A105"/>
    <mergeCell ref="A106:A107"/>
    <mergeCell ref="B10:B11"/>
    <mergeCell ref="C10:C11"/>
    <mergeCell ref="C65:C66"/>
    <mergeCell ref="C72:C75"/>
    <mergeCell ref="C81:C82"/>
    <mergeCell ref="C89:C91"/>
    <mergeCell ref="C97:C98"/>
    <mergeCell ref="C102:C103"/>
    <mergeCell ref="C104:C105"/>
    <mergeCell ref="C106:C107"/>
    <mergeCell ref="D10:D11"/>
    <mergeCell ref="D97:D98"/>
    <mergeCell ref="D102:D103"/>
    <mergeCell ref="D104:D105"/>
    <mergeCell ref="D106:D107"/>
    <mergeCell ref="G10:G11"/>
    <mergeCell ref="G34:G35"/>
    <mergeCell ref="G37:G39"/>
    <mergeCell ref="G65:G66"/>
    <mergeCell ref="G72:G75"/>
    <mergeCell ref="G81:G82"/>
    <mergeCell ref="G89:G91"/>
    <mergeCell ref="G97:G98"/>
    <mergeCell ref="G102:G103"/>
    <mergeCell ref="G104:G105"/>
    <mergeCell ref="G106:G107"/>
    <mergeCell ref="H10:H11"/>
    <mergeCell ref="H65:H66"/>
    <mergeCell ref="H72:H75"/>
    <mergeCell ref="H81:H82"/>
    <mergeCell ref="H89:H91"/>
    <mergeCell ref="H97:H98"/>
    <mergeCell ref="H102:H103"/>
    <mergeCell ref="H104:H105"/>
    <mergeCell ref="H106:H107"/>
    <mergeCell ref="I10:I11"/>
    <mergeCell ref="I65:I66"/>
    <mergeCell ref="I72:I75"/>
    <mergeCell ref="I81:I82"/>
    <mergeCell ref="I89:I91"/>
    <mergeCell ref="I97:I98"/>
    <mergeCell ref="I102:I103"/>
    <mergeCell ref="I104:I105"/>
    <mergeCell ref="I106:I107"/>
    <mergeCell ref="J10:J11"/>
    <mergeCell ref="J65:J66"/>
    <mergeCell ref="J72:J75"/>
    <mergeCell ref="J81:J82"/>
    <mergeCell ref="J89:J91"/>
    <mergeCell ref="J97:J98"/>
    <mergeCell ref="J102:J103"/>
    <mergeCell ref="J104:J105"/>
    <mergeCell ref="J106:J107"/>
    <mergeCell ref="K10:K11"/>
    <mergeCell ref="K65:K66"/>
    <mergeCell ref="K72:K75"/>
    <mergeCell ref="K81:K82"/>
    <mergeCell ref="K89:K91"/>
    <mergeCell ref="K97:K98"/>
    <mergeCell ref="K102:K103"/>
    <mergeCell ref="K104:K105"/>
    <mergeCell ref="K106:K107"/>
    <mergeCell ref="L10:L11"/>
    <mergeCell ref="L34:L35"/>
    <mergeCell ref="L37:L39"/>
    <mergeCell ref="L65:L66"/>
    <mergeCell ref="L72:L75"/>
    <mergeCell ref="L81:L82"/>
    <mergeCell ref="L89:L91"/>
    <mergeCell ref="L97:L98"/>
    <mergeCell ref="L102:L103"/>
    <mergeCell ref="L104:L105"/>
    <mergeCell ref="L106:L107"/>
    <mergeCell ref="M10:M11"/>
    <mergeCell ref="M65:M66"/>
    <mergeCell ref="M72:M75"/>
    <mergeCell ref="M81:M82"/>
    <mergeCell ref="M89:M91"/>
    <mergeCell ref="M97:M98"/>
    <mergeCell ref="M102:M103"/>
    <mergeCell ref="M104:M105"/>
    <mergeCell ref="M106:M107"/>
    <mergeCell ref="N10:N11"/>
    <mergeCell ref="N65:N66"/>
    <mergeCell ref="N72:N75"/>
    <mergeCell ref="N81:N82"/>
    <mergeCell ref="N89:N91"/>
    <mergeCell ref="N97:N98"/>
    <mergeCell ref="N102:N103"/>
    <mergeCell ref="N104:N105"/>
    <mergeCell ref="N106:N107"/>
  </mergeCells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G59" rgbClr="6BC87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真实梦境</cp:lastModifiedBy>
  <dcterms:created xsi:type="dcterms:W3CDTF">2023-12-20T02:50:00Z</dcterms:created>
  <dcterms:modified xsi:type="dcterms:W3CDTF">2023-12-20T06:53:16Z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83B7C59DD1D94553A64C3305E7FADB79</vt:lpwstr>
  </property>
  <property fmtid="{D5CDD505-2E9C-101B-9397-08002B2CF9AE}" pid="3" name="KSOProductBuildVer">
    <vt:lpwstr>2052-11.8.2.11542</vt:lpwstr>
  </property>
</Properties>
</file>