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Sheet1!$A$3:$M$46</definedName>
  </definedNames>
  <calcPr calcId="144525"/>
</workbook>
</file>

<file path=xl/sharedStrings.xml><?xml version="1.0" encoding="utf-8"?>
<sst xmlns="http://schemas.openxmlformats.org/spreadsheetml/2006/main" count="174" uniqueCount="140">
  <si>
    <t>海安市2023年农业生产社会化服务作业补助公示表（收割机）</t>
  </si>
  <si>
    <t xml:space="preserve">                      </t>
  </si>
  <si>
    <t>单位：亩</t>
  </si>
  <si>
    <t>序号</t>
  </si>
  <si>
    <t>区镇</t>
  </si>
  <si>
    <t>申报主体名称</t>
  </si>
  <si>
    <t>地址</t>
  </si>
  <si>
    <t>智能终端设备号</t>
  </si>
  <si>
    <t>作业清单面积</t>
  </si>
  <si>
    <t>设备后台统计数据</t>
  </si>
  <si>
    <t>后台海安作业数据</t>
  </si>
  <si>
    <t>稻谷补贴面积</t>
  </si>
  <si>
    <t>应申报面积</t>
  </si>
  <si>
    <t>面积差额比</t>
  </si>
  <si>
    <t>最终补贴面积</t>
  </si>
  <si>
    <t>最终补贴金额</t>
  </si>
  <si>
    <t>开发区</t>
  </si>
  <si>
    <t>王小勤</t>
  </si>
  <si>
    <t>城东镇民桥村</t>
  </si>
  <si>
    <t>10764F53</t>
  </si>
  <si>
    <t>纪同卫</t>
  </si>
  <si>
    <t>城东镇品建村</t>
  </si>
  <si>
    <t>10764F42</t>
  </si>
  <si>
    <t>胡集</t>
  </si>
  <si>
    <t>韩世平</t>
  </si>
  <si>
    <t>胡集镇胡集村</t>
  </si>
  <si>
    <t>10764F56</t>
  </si>
  <si>
    <t>凌和华</t>
  </si>
  <si>
    <t>胡集钟涵村</t>
  </si>
  <si>
    <t>10764F82</t>
  </si>
  <si>
    <t>唐仁进</t>
  </si>
  <si>
    <t>胡集光华村</t>
  </si>
  <si>
    <t>1076556D</t>
  </si>
  <si>
    <t>孙庄</t>
  </si>
  <si>
    <t>许国祥</t>
  </si>
  <si>
    <t>孙庄街道孙庄村七组</t>
  </si>
  <si>
    <t>1076553B</t>
  </si>
  <si>
    <t>宗适军</t>
  </si>
  <si>
    <t>孙庄街道银杏村5组</t>
  </si>
  <si>
    <t>10766E13</t>
  </si>
  <si>
    <t>隆政</t>
  </si>
  <si>
    <t>罗圣华</t>
  </si>
  <si>
    <t>建设村六组</t>
  </si>
  <si>
    <t>10764F48</t>
  </si>
  <si>
    <t>谢忠网</t>
  </si>
  <si>
    <t>联合村十八组</t>
  </si>
  <si>
    <t>10766DE4</t>
  </si>
  <si>
    <t>滨海新区</t>
  </si>
  <si>
    <t>唐勇</t>
  </si>
  <si>
    <t>角斜镇新坝村16组24号</t>
  </si>
  <si>
    <t>1076554B</t>
  </si>
  <si>
    <t>罗志山</t>
  </si>
  <si>
    <t>角斜镇新坝村22组5号</t>
  </si>
  <si>
    <t>马小建</t>
  </si>
  <si>
    <t>角斜镇富港村18组14号</t>
  </si>
  <si>
    <t>10765576</t>
  </si>
  <si>
    <t>申勤</t>
  </si>
  <si>
    <t>角斜镇顾陶村4组3号</t>
  </si>
  <si>
    <t>10764F39</t>
  </si>
  <si>
    <t>张群</t>
  </si>
  <si>
    <t>角斜镇顾陶村2组15号</t>
  </si>
  <si>
    <t>10764F83</t>
  </si>
  <si>
    <t>徐守华</t>
  </si>
  <si>
    <t>角斜镇顾陶村3组3号</t>
  </si>
  <si>
    <t>10764F31</t>
  </si>
  <si>
    <t>曲塘</t>
  </si>
  <si>
    <t>彭亚田</t>
  </si>
  <si>
    <t>曲塘镇大陈庄村</t>
  </si>
  <si>
    <t>10764F4E</t>
  </si>
  <si>
    <t>夏元吉</t>
  </si>
  <si>
    <t>曲塘镇万杨村</t>
  </si>
  <si>
    <t>王加银</t>
  </si>
  <si>
    <t>曲塘镇徐庄村</t>
  </si>
  <si>
    <t>10764F7E</t>
  </si>
  <si>
    <t>于桂生</t>
  </si>
  <si>
    <t>曲塘镇创新村</t>
  </si>
  <si>
    <t>10764F3F</t>
  </si>
  <si>
    <t>荀通华</t>
  </si>
  <si>
    <t>曲塘镇郭楼村</t>
  </si>
  <si>
    <t>10764F69</t>
  </si>
  <si>
    <t>李堡镇</t>
  </si>
  <si>
    <t>曹俊</t>
  </si>
  <si>
    <t>新庄村</t>
  </si>
  <si>
    <t>1076553d</t>
  </si>
  <si>
    <t>王建华</t>
  </si>
  <si>
    <t>10764f7c</t>
  </si>
  <si>
    <t>薛海建</t>
  </si>
  <si>
    <t>桑周村</t>
  </si>
  <si>
    <t>10764F33</t>
  </si>
  <si>
    <t>孙银山</t>
  </si>
  <si>
    <t>杨庄村</t>
  </si>
  <si>
    <t>10765570</t>
  </si>
  <si>
    <t>王建明</t>
  </si>
  <si>
    <t>10764F75</t>
  </si>
  <si>
    <t>大公</t>
  </si>
  <si>
    <t>谢加东</t>
  </si>
  <si>
    <t>大公镇常河村1组</t>
  </si>
  <si>
    <t>10764F68</t>
  </si>
  <si>
    <t>居桂强</t>
  </si>
  <si>
    <t>大公镇仲洋村13组</t>
  </si>
  <si>
    <t>曹鹏鹏</t>
  </si>
  <si>
    <t>大公镇仲洋村35组</t>
  </si>
  <si>
    <t>葛晓龙</t>
  </si>
  <si>
    <t>大公镇凌东村15组</t>
  </si>
  <si>
    <t>10766E0A</t>
  </si>
  <si>
    <t>墩头</t>
  </si>
  <si>
    <t>石海霞</t>
  </si>
  <si>
    <t>墩头镇仇湖村</t>
  </si>
  <si>
    <t>庞国平</t>
  </si>
  <si>
    <t>墩头镇杜楼村</t>
  </si>
  <si>
    <t>10764F7F</t>
  </si>
  <si>
    <t>杨永明</t>
  </si>
  <si>
    <t>10764F87</t>
  </si>
  <si>
    <t>孙海东</t>
  </si>
  <si>
    <t>10764F55</t>
  </si>
  <si>
    <t>周宝才</t>
  </si>
  <si>
    <t>墩头镇双溪村</t>
  </si>
  <si>
    <t>10764F36</t>
  </si>
  <si>
    <t>庞益军</t>
  </si>
  <si>
    <t>10765905
10764F5C</t>
  </si>
  <si>
    <t>白甸</t>
  </si>
  <si>
    <t>王亚萍</t>
  </si>
  <si>
    <t>白甸镇官垛村11组</t>
  </si>
  <si>
    <t>10764F51</t>
  </si>
  <si>
    <t>南莫</t>
  </si>
  <si>
    <t>张  杰</t>
  </si>
  <si>
    <t>南莫镇黄陈村</t>
  </si>
  <si>
    <t>10766E04</t>
  </si>
  <si>
    <t>杨兆泉</t>
  </si>
  <si>
    <t>南莫镇校林村</t>
  </si>
  <si>
    <t>10764F54
10764F4C</t>
  </si>
  <si>
    <t>王广林</t>
  </si>
  <si>
    <t>南莫镇邓庄村</t>
  </si>
  <si>
    <t>10764F4B</t>
  </si>
  <si>
    <t>雅周镇</t>
  </si>
  <si>
    <t>钱生军</t>
  </si>
  <si>
    <t>雅周钱庄八组13号</t>
  </si>
  <si>
    <t>10764F79</t>
  </si>
  <si>
    <t>合计</t>
  </si>
  <si>
    <r>
      <t>注：1.应申报面积=后台海安作业数据—稻谷补贴数据，其中后台统计数据以12月3日系统导出数据为准。
    2.后台海安作业数据和作业清单面积差距在5%以下的，补贴面积以后台海安作业数据计算；差距在5%以上的，最终补贴面积=应申报面积—</t>
    </r>
    <r>
      <rPr>
        <sz val="18"/>
        <color theme="1"/>
        <rFont val="宋体"/>
        <charset val="134"/>
        <scheme val="minor"/>
      </rPr>
      <t>½</t>
    </r>
    <r>
      <rPr>
        <sz val="11"/>
        <color theme="1"/>
        <rFont val="宋体"/>
        <charset val="134"/>
        <scheme val="minor"/>
      </rPr>
      <t>│后台海安作业数据-作业清单面积│。
    3.最终补贴面积省略小数点后数字，只计算到个位。每亩作业补贴20元。</t>
    </r>
  </si>
</sst>
</file>

<file path=xl/styles.xml><?xml version="1.0" encoding="utf-8"?>
<styleSheet xmlns="http://schemas.openxmlformats.org/spreadsheetml/2006/main">
  <numFmts count="7">
    <numFmt numFmtId="176" formatCode="0.0%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_ "/>
    <numFmt numFmtId="178" formatCode="0.00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6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10" borderId="5" applyNumberFormat="0" applyAlignment="0" applyProtection="0">
      <alignment vertical="center"/>
    </xf>
    <xf numFmtId="0" fontId="21" fillId="10" borderId="8" applyNumberFormat="0" applyAlignment="0" applyProtection="0">
      <alignment vertical="center"/>
    </xf>
    <xf numFmtId="0" fontId="20" fillId="22" borderId="9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177" fontId="0" fillId="0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178" fontId="1" fillId="0" borderId="0" xfId="0" applyNumberFormat="1" applyFont="1" applyFill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6"/>
  <sheetViews>
    <sheetView tabSelected="1" topLeftCell="A44" workbookViewId="0">
      <selection activeCell="E53" sqref="E53"/>
    </sheetView>
  </sheetViews>
  <sheetFormatPr defaultColWidth="9" defaultRowHeight="13.5"/>
  <cols>
    <col min="1" max="1" width="5.125" style="1" customWidth="1"/>
    <col min="2" max="2" width="7.25" style="1" customWidth="1"/>
    <col min="3" max="3" width="6.75833333333333" style="1" customWidth="1"/>
    <col min="4" max="4" width="13" style="1" customWidth="1"/>
    <col min="5" max="5" width="9.75" style="1" customWidth="1"/>
    <col min="6" max="6" width="10.25" style="1" customWidth="1"/>
    <col min="7" max="7" width="9.75" style="1" customWidth="1"/>
    <col min="8" max="8" width="9.125" style="1" customWidth="1"/>
    <col min="9" max="9" width="9.75" style="1" customWidth="1"/>
    <col min="10" max="10" width="9.625" style="1" customWidth="1"/>
    <col min="11" max="11" width="8.75" style="4" customWidth="1"/>
    <col min="12" max="12" width="12.75" style="5" customWidth="1"/>
    <col min="13" max="13" width="12.75" style="1" customWidth="1"/>
    <col min="14" max="16380" width="9" style="1"/>
    <col min="16381" max="16384" width="9" style="6"/>
  </cols>
  <sheetData>
    <row r="1" s="1" customFormat="1" ht="39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2" customFormat="1" ht="20" customHeight="1" spans="1:12">
      <c r="A2" s="8" t="s">
        <v>1</v>
      </c>
      <c r="B2" s="8"/>
      <c r="C2" s="8"/>
      <c r="J2" s="17" t="s">
        <v>2</v>
      </c>
      <c r="K2" s="17"/>
      <c r="L2" s="17"/>
    </row>
    <row r="3" s="3" customFormat="1" ht="48" customHeight="1" spans="1:13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18" t="s">
        <v>13</v>
      </c>
      <c r="L3" s="19" t="s">
        <v>14</v>
      </c>
      <c r="M3" s="9" t="s">
        <v>15</v>
      </c>
    </row>
    <row r="4" s="3" customFormat="1" ht="25" customHeight="1" spans="1:13">
      <c r="A4" s="9">
        <v>1</v>
      </c>
      <c r="B4" s="10" t="s">
        <v>16</v>
      </c>
      <c r="C4" s="10" t="s">
        <v>17</v>
      </c>
      <c r="D4" s="10" t="s">
        <v>18</v>
      </c>
      <c r="E4" s="10" t="s">
        <v>19</v>
      </c>
      <c r="F4" s="10">
        <v>2452</v>
      </c>
      <c r="G4" s="10">
        <v>2396.73</v>
      </c>
      <c r="H4" s="10">
        <v>2396.73</v>
      </c>
      <c r="I4" s="10">
        <v>51.15</v>
      </c>
      <c r="J4" s="10">
        <f t="shared" ref="J4:J9" si="0">H4-I4</f>
        <v>2345.58</v>
      </c>
      <c r="K4" s="20">
        <f t="shared" ref="K4:K9" si="1">ABS(J4-F4)/J4</f>
        <v>0.0453704414260013</v>
      </c>
      <c r="L4" s="21">
        <v>2345</v>
      </c>
      <c r="M4" s="22">
        <f>L4*20</f>
        <v>46900</v>
      </c>
    </row>
    <row r="5" s="3" customFormat="1" ht="25" customHeight="1" spans="1:13">
      <c r="A5" s="9">
        <v>2</v>
      </c>
      <c r="B5" s="10" t="s">
        <v>16</v>
      </c>
      <c r="C5" s="10" t="s">
        <v>20</v>
      </c>
      <c r="D5" s="10" t="s">
        <v>21</v>
      </c>
      <c r="E5" s="10" t="s">
        <v>22</v>
      </c>
      <c r="F5" s="10">
        <v>659.01</v>
      </c>
      <c r="G5" s="10">
        <v>658.05</v>
      </c>
      <c r="H5" s="10">
        <v>658.05</v>
      </c>
      <c r="I5" s="10">
        <v>0</v>
      </c>
      <c r="J5" s="10">
        <f t="shared" si="0"/>
        <v>658.05</v>
      </c>
      <c r="K5" s="20">
        <f t="shared" si="1"/>
        <v>0.00145885571005248</v>
      </c>
      <c r="L5" s="21">
        <v>658</v>
      </c>
      <c r="M5" s="22">
        <f t="shared" ref="M5:M45" si="2">L5*20</f>
        <v>13160</v>
      </c>
    </row>
    <row r="6" s="3" customFormat="1" ht="25" customHeight="1" spans="1:13">
      <c r="A6" s="9">
        <v>3</v>
      </c>
      <c r="B6" s="10" t="s">
        <v>23</v>
      </c>
      <c r="C6" s="10" t="s">
        <v>24</v>
      </c>
      <c r="D6" s="10" t="s">
        <v>25</v>
      </c>
      <c r="E6" s="10" t="s">
        <v>26</v>
      </c>
      <c r="F6" s="10">
        <v>1752.5</v>
      </c>
      <c r="G6" s="10">
        <v>1474.92</v>
      </c>
      <c r="H6" s="10">
        <v>1474.92</v>
      </c>
      <c r="I6" s="10">
        <v>0</v>
      </c>
      <c r="J6" s="10">
        <f t="shared" si="0"/>
        <v>1474.92</v>
      </c>
      <c r="K6" s="20">
        <f t="shared" si="1"/>
        <v>0.188200037968161</v>
      </c>
      <c r="L6" s="21">
        <v>1336</v>
      </c>
      <c r="M6" s="22">
        <f t="shared" si="2"/>
        <v>26720</v>
      </c>
    </row>
    <row r="7" s="3" customFormat="1" ht="25" customHeight="1" spans="1:13">
      <c r="A7" s="9">
        <v>4</v>
      </c>
      <c r="B7" s="10" t="s">
        <v>23</v>
      </c>
      <c r="C7" s="10" t="s">
        <v>27</v>
      </c>
      <c r="D7" s="10" t="s">
        <v>28</v>
      </c>
      <c r="E7" s="10" t="s">
        <v>29</v>
      </c>
      <c r="F7" s="10">
        <v>3185.48</v>
      </c>
      <c r="G7" s="10">
        <v>2441.61</v>
      </c>
      <c r="H7" s="10">
        <v>2441.61</v>
      </c>
      <c r="I7" s="10">
        <v>0</v>
      </c>
      <c r="J7" s="10">
        <f t="shared" si="0"/>
        <v>2441.61</v>
      </c>
      <c r="K7" s="20">
        <f t="shared" si="1"/>
        <v>0.304663725984084</v>
      </c>
      <c r="L7" s="21">
        <v>2069</v>
      </c>
      <c r="M7" s="22">
        <f t="shared" si="2"/>
        <v>41380</v>
      </c>
    </row>
    <row r="8" s="3" customFormat="1" ht="25" customHeight="1" spans="1:13">
      <c r="A8" s="9">
        <v>5</v>
      </c>
      <c r="B8" s="10" t="s">
        <v>23</v>
      </c>
      <c r="C8" s="10" t="s">
        <v>30</v>
      </c>
      <c r="D8" s="10" t="s">
        <v>31</v>
      </c>
      <c r="E8" s="10" t="s">
        <v>32</v>
      </c>
      <c r="F8" s="10">
        <v>992.42</v>
      </c>
      <c r="G8" s="10">
        <v>1009.92</v>
      </c>
      <c r="H8" s="10">
        <v>1009.92</v>
      </c>
      <c r="I8" s="10">
        <v>0</v>
      </c>
      <c r="J8" s="10">
        <f t="shared" si="0"/>
        <v>1009.92</v>
      </c>
      <c r="K8" s="20">
        <f t="shared" si="1"/>
        <v>0.0173281051964512</v>
      </c>
      <c r="L8" s="21">
        <v>1009</v>
      </c>
      <c r="M8" s="22">
        <f t="shared" si="2"/>
        <v>20180</v>
      </c>
    </row>
    <row r="9" s="3" customFormat="1" ht="22" customHeight="1" spans="1:13">
      <c r="A9" s="11">
        <v>6</v>
      </c>
      <c r="B9" s="10" t="s">
        <v>33</v>
      </c>
      <c r="C9" s="12" t="s">
        <v>34</v>
      </c>
      <c r="D9" s="12" t="s">
        <v>35</v>
      </c>
      <c r="E9" s="10">
        <v>10765245</v>
      </c>
      <c r="F9" s="12">
        <v>1224</v>
      </c>
      <c r="G9" s="12">
        <v>1422.43</v>
      </c>
      <c r="H9" s="12">
        <v>1422.43</v>
      </c>
      <c r="I9" s="12">
        <v>0</v>
      </c>
      <c r="J9" s="12">
        <f t="shared" si="0"/>
        <v>1422.43</v>
      </c>
      <c r="K9" s="23">
        <f t="shared" si="1"/>
        <v>0.139500713567627</v>
      </c>
      <c r="L9" s="21">
        <v>1323</v>
      </c>
      <c r="M9" s="24">
        <f t="shared" si="2"/>
        <v>26460</v>
      </c>
    </row>
    <row r="10" s="3" customFormat="1" ht="22" customHeight="1" spans="1:13">
      <c r="A10" s="13"/>
      <c r="B10" s="10" t="s">
        <v>33</v>
      </c>
      <c r="C10" s="14"/>
      <c r="D10" s="14"/>
      <c r="E10" s="10" t="s">
        <v>36</v>
      </c>
      <c r="F10" s="14"/>
      <c r="G10" s="14"/>
      <c r="H10" s="14"/>
      <c r="I10" s="14"/>
      <c r="J10" s="14"/>
      <c r="K10" s="25"/>
      <c r="L10" s="21"/>
      <c r="M10" s="26"/>
    </row>
    <row r="11" s="3" customFormat="1" ht="25" customHeight="1" spans="1:13">
      <c r="A11" s="9">
        <v>7</v>
      </c>
      <c r="B11" s="10" t="s">
        <v>33</v>
      </c>
      <c r="C11" s="10" t="s">
        <v>37</v>
      </c>
      <c r="D11" s="10" t="s">
        <v>38</v>
      </c>
      <c r="E11" s="29" t="s">
        <v>39</v>
      </c>
      <c r="F11" s="10">
        <v>362.7</v>
      </c>
      <c r="G11" s="10">
        <v>241.42</v>
      </c>
      <c r="H11" s="10">
        <v>209.8</v>
      </c>
      <c r="I11" s="10">
        <v>0</v>
      </c>
      <c r="J11" s="10">
        <f t="shared" ref="J11:J44" si="3">H11-I11</f>
        <v>209.8</v>
      </c>
      <c r="K11" s="20">
        <f t="shared" ref="K11:K45" si="4">ABS(J11-F11)/J11</f>
        <v>0.728789323164919</v>
      </c>
      <c r="L11" s="21">
        <v>133</v>
      </c>
      <c r="M11" s="22">
        <f t="shared" si="2"/>
        <v>2660</v>
      </c>
    </row>
    <row r="12" s="3" customFormat="1" ht="25" customHeight="1" spans="1:13">
      <c r="A12" s="9">
        <v>8</v>
      </c>
      <c r="B12" s="10" t="s">
        <v>40</v>
      </c>
      <c r="C12" s="10" t="s">
        <v>41</v>
      </c>
      <c r="D12" s="10" t="s">
        <v>42</v>
      </c>
      <c r="E12" s="10" t="s">
        <v>43</v>
      </c>
      <c r="F12" s="10">
        <v>1522.9</v>
      </c>
      <c r="G12" s="10">
        <v>1463.82</v>
      </c>
      <c r="H12" s="10">
        <v>1463.82</v>
      </c>
      <c r="I12" s="10">
        <v>0</v>
      </c>
      <c r="J12" s="10">
        <f t="shared" si="3"/>
        <v>1463.82</v>
      </c>
      <c r="K12" s="20">
        <f t="shared" si="4"/>
        <v>0.0403601535707943</v>
      </c>
      <c r="L12" s="21">
        <v>1463</v>
      </c>
      <c r="M12" s="22">
        <f t="shared" si="2"/>
        <v>29260</v>
      </c>
    </row>
    <row r="13" s="3" customFormat="1" ht="25" customHeight="1" spans="1:13">
      <c r="A13" s="9">
        <v>9</v>
      </c>
      <c r="B13" s="10" t="s">
        <v>40</v>
      </c>
      <c r="C13" s="10" t="s">
        <v>44</v>
      </c>
      <c r="D13" s="10" t="s">
        <v>45</v>
      </c>
      <c r="E13" s="10" t="s">
        <v>46</v>
      </c>
      <c r="F13" s="10">
        <v>505.35</v>
      </c>
      <c r="G13" s="10">
        <v>581.64</v>
      </c>
      <c r="H13" s="10">
        <v>581.64</v>
      </c>
      <c r="I13" s="10">
        <v>0</v>
      </c>
      <c r="J13" s="10">
        <f t="shared" si="3"/>
        <v>581.64</v>
      </c>
      <c r="K13" s="20">
        <f t="shared" si="4"/>
        <v>0.131163606354446</v>
      </c>
      <c r="L13" s="21">
        <v>543</v>
      </c>
      <c r="M13" s="22">
        <f t="shared" si="2"/>
        <v>10860</v>
      </c>
    </row>
    <row r="14" s="3" customFormat="1" ht="25" customHeight="1" spans="1:13">
      <c r="A14" s="9">
        <v>10</v>
      </c>
      <c r="B14" s="10" t="s">
        <v>47</v>
      </c>
      <c r="C14" s="10" t="s">
        <v>48</v>
      </c>
      <c r="D14" s="10" t="s">
        <v>49</v>
      </c>
      <c r="E14" s="10" t="s">
        <v>50</v>
      </c>
      <c r="F14" s="10">
        <v>827.19</v>
      </c>
      <c r="G14" s="10">
        <v>793.69</v>
      </c>
      <c r="H14" s="10">
        <v>793.69</v>
      </c>
      <c r="I14" s="10">
        <v>0</v>
      </c>
      <c r="J14" s="10">
        <f t="shared" si="3"/>
        <v>793.69</v>
      </c>
      <c r="K14" s="20">
        <f t="shared" si="4"/>
        <v>0.0422079149290025</v>
      </c>
      <c r="L14" s="21">
        <v>793</v>
      </c>
      <c r="M14" s="22">
        <f t="shared" si="2"/>
        <v>15860</v>
      </c>
    </row>
    <row r="15" s="3" customFormat="1" ht="25" customHeight="1" spans="1:13">
      <c r="A15" s="9">
        <v>11</v>
      </c>
      <c r="B15" s="10" t="s">
        <v>47</v>
      </c>
      <c r="C15" s="10" t="s">
        <v>51</v>
      </c>
      <c r="D15" s="10" t="s">
        <v>52</v>
      </c>
      <c r="E15" s="10">
        <v>10765572</v>
      </c>
      <c r="F15" s="10">
        <v>1050.66</v>
      </c>
      <c r="G15" s="10">
        <v>1147.89</v>
      </c>
      <c r="H15" s="10">
        <v>1147.89</v>
      </c>
      <c r="I15" s="10">
        <v>0</v>
      </c>
      <c r="J15" s="10">
        <f t="shared" si="3"/>
        <v>1147.89</v>
      </c>
      <c r="K15" s="20">
        <f t="shared" si="4"/>
        <v>0.0847032381151504</v>
      </c>
      <c r="L15" s="21">
        <v>1099</v>
      </c>
      <c r="M15" s="22">
        <f t="shared" si="2"/>
        <v>21980</v>
      </c>
    </row>
    <row r="16" s="3" customFormat="1" ht="25" customHeight="1" spans="1:13">
      <c r="A16" s="9">
        <v>12</v>
      </c>
      <c r="B16" s="10" t="s">
        <v>47</v>
      </c>
      <c r="C16" s="10" t="s">
        <v>53</v>
      </c>
      <c r="D16" s="10" t="s">
        <v>54</v>
      </c>
      <c r="E16" s="29" t="s">
        <v>55</v>
      </c>
      <c r="F16" s="10">
        <v>1030.19</v>
      </c>
      <c r="G16" s="10">
        <v>1298.25</v>
      </c>
      <c r="H16" s="10">
        <v>1298.25</v>
      </c>
      <c r="I16" s="10">
        <v>0</v>
      </c>
      <c r="J16" s="10">
        <f t="shared" si="3"/>
        <v>1298.25</v>
      </c>
      <c r="K16" s="20">
        <f t="shared" si="4"/>
        <v>0.206477951088003</v>
      </c>
      <c r="L16" s="21">
        <v>1164</v>
      </c>
      <c r="M16" s="22">
        <f t="shared" si="2"/>
        <v>23280</v>
      </c>
    </row>
    <row r="17" s="3" customFormat="1" ht="25" customHeight="1" spans="1:13">
      <c r="A17" s="9">
        <v>13</v>
      </c>
      <c r="B17" s="10" t="s">
        <v>47</v>
      </c>
      <c r="C17" s="10" t="s">
        <v>56</v>
      </c>
      <c r="D17" s="10" t="s">
        <v>57</v>
      </c>
      <c r="E17" s="10" t="s">
        <v>58</v>
      </c>
      <c r="F17" s="10">
        <v>640</v>
      </c>
      <c r="G17" s="10">
        <v>724.72</v>
      </c>
      <c r="H17" s="10">
        <v>724.72</v>
      </c>
      <c r="I17" s="10">
        <v>0</v>
      </c>
      <c r="J17" s="10">
        <f t="shared" si="3"/>
        <v>724.72</v>
      </c>
      <c r="K17" s="20">
        <f t="shared" si="4"/>
        <v>0.116900320123634</v>
      </c>
      <c r="L17" s="21">
        <v>682</v>
      </c>
      <c r="M17" s="22">
        <f t="shared" si="2"/>
        <v>13640</v>
      </c>
    </row>
    <row r="18" s="3" customFormat="1" ht="25" customHeight="1" spans="1:13">
      <c r="A18" s="9">
        <v>14</v>
      </c>
      <c r="B18" s="10" t="s">
        <v>47</v>
      </c>
      <c r="C18" s="10" t="s">
        <v>59</v>
      </c>
      <c r="D18" s="10" t="s">
        <v>60</v>
      </c>
      <c r="E18" s="10" t="s">
        <v>61</v>
      </c>
      <c r="F18" s="10">
        <v>440</v>
      </c>
      <c r="G18" s="10">
        <v>515.28</v>
      </c>
      <c r="H18" s="10">
        <v>515.28</v>
      </c>
      <c r="I18" s="10">
        <v>0</v>
      </c>
      <c r="J18" s="10">
        <f t="shared" si="3"/>
        <v>515.28</v>
      </c>
      <c r="K18" s="20">
        <f t="shared" si="4"/>
        <v>0.146095326812607</v>
      </c>
      <c r="L18" s="21">
        <v>477</v>
      </c>
      <c r="M18" s="22">
        <f t="shared" si="2"/>
        <v>9540</v>
      </c>
    </row>
    <row r="19" s="3" customFormat="1" ht="25" customHeight="1" spans="1:13">
      <c r="A19" s="9">
        <v>15</v>
      </c>
      <c r="B19" s="10" t="s">
        <v>47</v>
      </c>
      <c r="C19" s="10" t="s">
        <v>62</v>
      </c>
      <c r="D19" s="10" t="s">
        <v>63</v>
      </c>
      <c r="E19" s="10" t="s">
        <v>64</v>
      </c>
      <c r="F19" s="10">
        <v>1160</v>
      </c>
      <c r="G19" s="10">
        <v>1495.04</v>
      </c>
      <c r="H19" s="10">
        <v>1465.02</v>
      </c>
      <c r="I19" s="10">
        <v>0</v>
      </c>
      <c r="J19" s="10">
        <f t="shared" si="3"/>
        <v>1465.02</v>
      </c>
      <c r="K19" s="20">
        <f t="shared" si="4"/>
        <v>0.20820193580975</v>
      </c>
      <c r="L19" s="21">
        <v>1312</v>
      </c>
      <c r="M19" s="22">
        <f t="shared" si="2"/>
        <v>26240</v>
      </c>
    </row>
    <row r="20" s="3" customFormat="1" ht="25" customHeight="1" spans="1:13">
      <c r="A20" s="9">
        <v>16</v>
      </c>
      <c r="B20" s="10" t="s">
        <v>65</v>
      </c>
      <c r="C20" s="10" t="s">
        <v>66</v>
      </c>
      <c r="D20" s="10" t="s">
        <v>67</v>
      </c>
      <c r="E20" s="10" t="s">
        <v>68</v>
      </c>
      <c r="F20" s="10">
        <v>735.75</v>
      </c>
      <c r="G20" s="10">
        <v>1079.47</v>
      </c>
      <c r="H20" s="10">
        <v>1079.47</v>
      </c>
      <c r="I20" s="10">
        <v>181.3</v>
      </c>
      <c r="J20" s="10">
        <f t="shared" si="3"/>
        <v>898.17</v>
      </c>
      <c r="K20" s="20">
        <f t="shared" si="4"/>
        <v>0.180834363205184</v>
      </c>
      <c r="L20" s="21">
        <v>816</v>
      </c>
      <c r="M20" s="22">
        <f t="shared" si="2"/>
        <v>16320</v>
      </c>
    </row>
    <row r="21" s="3" customFormat="1" ht="25" customHeight="1" spans="1:13">
      <c r="A21" s="9">
        <v>17</v>
      </c>
      <c r="B21" s="10" t="s">
        <v>65</v>
      </c>
      <c r="C21" s="10" t="s">
        <v>69</v>
      </c>
      <c r="D21" s="10" t="s">
        <v>70</v>
      </c>
      <c r="E21" s="10">
        <v>10765545</v>
      </c>
      <c r="F21" s="10">
        <v>1398.68</v>
      </c>
      <c r="G21" s="10">
        <v>1392.73</v>
      </c>
      <c r="H21" s="10">
        <v>1392.73</v>
      </c>
      <c r="I21" s="10">
        <v>0</v>
      </c>
      <c r="J21" s="10">
        <f t="shared" si="3"/>
        <v>1392.73</v>
      </c>
      <c r="K21" s="20">
        <f t="shared" si="4"/>
        <v>0.00427218484559107</v>
      </c>
      <c r="L21" s="21">
        <v>1392</v>
      </c>
      <c r="M21" s="22">
        <f t="shared" si="2"/>
        <v>27840</v>
      </c>
    </row>
    <row r="22" s="3" customFormat="1" ht="25" customHeight="1" spans="1:13">
      <c r="A22" s="9">
        <v>18</v>
      </c>
      <c r="B22" s="10" t="s">
        <v>65</v>
      </c>
      <c r="C22" s="10" t="s">
        <v>71</v>
      </c>
      <c r="D22" s="10" t="s">
        <v>72</v>
      </c>
      <c r="E22" s="10" t="s">
        <v>73</v>
      </c>
      <c r="F22" s="10">
        <v>511.94</v>
      </c>
      <c r="G22" s="10">
        <v>515.95</v>
      </c>
      <c r="H22" s="10">
        <v>515.95</v>
      </c>
      <c r="I22" s="10">
        <v>0</v>
      </c>
      <c r="J22" s="10">
        <f t="shared" si="3"/>
        <v>515.95</v>
      </c>
      <c r="K22" s="20">
        <f t="shared" si="4"/>
        <v>0.0077720709371064</v>
      </c>
      <c r="L22" s="21">
        <v>515</v>
      </c>
      <c r="M22" s="22">
        <f t="shared" si="2"/>
        <v>10300</v>
      </c>
    </row>
    <row r="23" s="3" customFormat="1" ht="25" customHeight="1" spans="1:13">
      <c r="A23" s="9">
        <v>19</v>
      </c>
      <c r="B23" s="10" t="s">
        <v>65</v>
      </c>
      <c r="C23" s="10" t="s">
        <v>74</v>
      </c>
      <c r="D23" s="10" t="s">
        <v>75</v>
      </c>
      <c r="E23" s="10" t="s">
        <v>76</v>
      </c>
      <c r="F23" s="10">
        <v>587.2</v>
      </c>
      <c r="G23" s="10">
        <v>681.02</v>
      </c>
      <c r="H23" s="10">
        <v>681.02</v>
      </c>
      <c r="I23" s="10">
        <v>105</v>
      </c>
      <c r="J23" s="10">
        <f t="shared" si="3"/>
        <v>576.02</v>
      </c>
      <c r="K23" s="20">
        <f t="shared" si="4"/>
        <v>0.0194090482969342</v>
      </c>
      <c r="L23" s="21">
        <v>576</v>
      </c>
      <c r="M23" s="22">
        <f t="shared" si="2"/>
        <v>11520</v>
      </c>
    </row>
    <row r="24" s="3" customFormat="1" ht="25" customHeight="1" spans="1:13">
      <c r="A24" s="9">
        <v>20</v>
      </c>
      <c r="B24" s="10" t="s">
        <v>65</v>
      </c>
      <c r="C24" s="10" t="s">
        <v>77</v>
      </c>
      <c r="D24" s="10" t="s">
        <v>78</v>
      </c>
      <c r="E24" s="10" t="s">
        <v>79</v>
      </c>
      <c r="F24" s="10">
        <v>907</v>
      </c>
      <c r="G24" s="10">
        <v>736.9</v>
      </c>
      <c r="H24" s="10">
        <v>736.9</v>
      </c>
      <c r="I24" s="10">
        <v>0</v>
      </c>
      <c r="J24" s="10">
        <f t="shared" si="3"/>
        <v>736.9</v>
      </c>
      <c r="K24" s="20">
        <f t="shared" si="4"/>
        <v>0.230831863210748</v>
      </c>
      <c r="L24" s="21">
        <v>651</v>
      </c>
      <c r="M24" s="22">
        <f t="shared" si="2"/>
        <v>13020</v>
      </c>
    </row>
    <row r="25" s="3" customFormat="1" ht="25" customHeight="1" spans="1:13">
      <c r="A25" s="9">
        <v>21</v>
      </c>
      <c r="B25" s="10" t="s">
        <v>80</v>
      </c>
      <c r="C25" s="10" t="s">
        <v>81</v>
      </c>
      <c r="D25" s="10" t="s">
        <v>82</v>
      </c>
      <c r="E25" s="10" t="s">
        <v>83</v>
      </c>
      <c r="F25" s="10">
        <v>1347.57</v>
      </c>
      <c r="G25" s="10">
        <v>1346.13</v>
      </c>
      <c r="H25" s="10">
        <v>1346.13</v>
      </c>
      <c r="I25" s="10">
        <v>0</v>
      </c>
      <c r="J25" s="10">
        <f t="shared" si="3"/>
        <v>1346.13</v>
      </c>
      <c r="K25" s="20">
        <f t="shared" si="4"/>
        <v>0.00106973323527432</v>
      </c>
      <c r="L25" s="21">
        <v>1346</v>
      </c>
      <c r="M25" s="22">
        <f t="shared" si="2"/>
        <v>26920</v>
      </c>
    </row>
    <row r="26" s="3" customFormat="1" ht="25" customHeight="1" spans="1:13">
      <c r="A26" s="9">
        <v>22</v>
      </c>
      <c r="B26" s="10" t="s">
        <v>80</v>
      </c>
      <c r="C26" s="10" t="s">
        <v>84</v>
      </c>
      <c r="D26" s="10" t="s">
        <v>82</v>
      </c>
      <c r="E26" s="10" t="s">
        <v>85</v>
      </c>
      <c r="F26" s="10">
        <v>1046.15</v>
      </c>
      <c r="G26" s="10">
        <v>1005.36</v>
      </c>
      <c r="H26" s="10">
        <v>1005.36</v>
      </c>
      <c r="I26" s="10">
        <v>0</v>
      </c>
      <c r="J26" s="10">
        <f t="shared" si="3"/>
        <v>1005.36</v>
      </c>
      <c r="K26" s="20">
        <f t="shared" si="4"/>
        <v>0.0405725312325934</v>
      </c>
      <c r="L26" s="21">
        <v>1005</v>
      </c>
      <c r="M26" s="22">
        <f t="shared" si="2"/>
        <v>20100</v>
      </c>
    </row>
    <row r="27" s="3" customFormat="1" ht="25" customHeight="1" spans="1:13">
      <c r="A27" s="9">
        <v>23</v>
      </c>
      <c r="B27" s="10" t="s">
        <v>80</v>
      </c>
      <c r="C27" s="10" t="s">
        <v>86</v>
      </c>
      <c r="D27" s="10" t="s">
        <v>87</v>
      </c>
      <c r="E27" s="10" t="s">
        <v>88</v>
      </c>
      <c r="F27" s="10">
        <v>1186.46</v>
      </c>
      <c r="G27" s="10">
        <v>1150.46</v>
      </c>
      <c r="H27" s="10">
        <v>1072.98</v>
      </c>
      <c r="I27" s="10">
        <v>0</v>
      </c>
      <c r="J27" s="10">
        <f t="shared" si="3"/>
        <v>1072.98</v>
      </c>
      <c r="K27" s="20">
        <f t="shared" si="4"/>
        <v>0.105761523979944</v>
      </c>
      <c r="L27" s="21">
        <v>1016</v>
      </c>
      <c r="M27" s="22">
        <f t="shared" si="2"/>
        <v>20320</v>
      </c>
    </row>
    <row r="28" s="3" customFormat="1" ht="25" customHeight="1" spans="1:13">
      <c r="A28" s="9">
        <v>24</v>
      </c>
      <c r="B28" s="10" t="s">
        <v>80</v>
      </c>
      <c r="C28" s="10" t="s">
        <v>89</v>
      </c>
      <c r="D28" s="10" t="s">
        <v>90</v>
      </c>
      <c r="E28" s="10" t="s">
        <v>91</v>
      </c>
      <c r="F28" s="10">
        <v>523.1</v>
      </c>
      <c r="G28" s="10">
        <v>472.74</v>
      </c>
      <c r="H28" s="10">
        <v>472.74</v>
      </c>
      <c r="I28" s="10">
        <v>0</v>
      </c>
      <c r="J28" s="10">
        <f t="shared" si="3"/>
        <v>472.74</v>
      </c>
      <c r="K28" s="20">
        <f t="shared" si="4"/>
        <v>0.106527901171892</v>
      </c>
      <c r="L28" s="21">
        <v>447</v>
      </c>
      <c r="M28" s="22">
        <f t="shared" si="2"/>
        <v>8940</v>
      </c>
    </row>
    <row r="29" s="3" customFormat="1" ht="25" customHeight="1" spans="1:13">
      <c r="A29" s="9">
        <v>25</v>
      </c>
      <c r="B29" s="10" t="s">
        <v>80</v>
      </c>
      <c r="C29" s="10" t="s">
        <v>92</v>
      </c>
      <c r="D29" s="10" t="s">
        <v>82</v>
      </c>
      <c r="E29" s="10" t="s">
        <v>93</v>
      </c>
      <c r="F29" s="10">
        <v>643.81</v>
      </c>
      <c r="G29" s="10">
        <v>632.33</v>
      </c>
      <c r="H29" s="10">
        <v>632.33</v>
      </c>
      <c r="I29" s="10">
        <v>0</v>
      </c>
      <c r="J29" s="10">
        <f t="shared" si="3"/>
        <v>632.33</v>
      </c>
      <c r="K29" s="20">
        <f t="shared" si="4"/>
        <v>0.0181550772539653</v>
      </c>
      <c r="L29" s="21">
        <v>632</v>
      </c>
      <c r="M29" s="22">
        <f t="shared" si="2"/>
        <v>12640</v>
      </c>
    </row>
    <row r="30" s="1" customFormat="1" ht="25" customHeight="1" spans="1:13">
      <c r="A30" s="9">
        <v>26</v>
      </c>
      <c r="B30" s="10" t="s">
        <v>94</v>
      </c>
      <c r="C30" s="10" t="s">
        <v>95</v>
      </c>
      <c r="D30" s="10" t="s">
        <v>96</v>
      </c>
      <c r="E30" s="10" t="s">
        <v>97</v>
      </c>
      <c r="F30" s="10">
        <v>187.41</v>
      </c>
      <c r="G30" s="10">
        <v>302.24</v>
      </c>
      <c r="H30" s="10">
        <v>302.24</v>
      </c>
      <c r="I30" s="10">
        <v>126.48</v>
      </c>
      <c r="J30" s="10">
        <f t="shared" si="3"/>
        <v>175.76</v>
      </c>
      <c r="K30" s="20">
        <f t="shared" si="4"/>
        <v>0.0662835685025034</v>
      </c>
      <c r="L30" s="21">
        <v>169</v>
      </c>
      <c r="M30" s="22">
        <f t="shared" si="2"/>
        <v>3380</v>
      </c>
    </row>
    <row r="31" s="1" customFormat="1" ht="25" customHeight="1" spans="1:13">
      <c r="A31" s="9">
        <v>27</v>
      </c>
      <c r="B31" s="10" t="s">
        <v>94</v>
      </c>
      <c r="C31" s="10" t="s">
        <v>98</v>
      </c>
      <c r="D31" s="10" t="s">
        <v>99</v>
      </c>
      <c r="E31" s="10">
        <v>10765575</v>
      </c>
      <c r="F31" s="10">
        <v>991.93</v>
      </c>
      <c r="G31" s="10">
        <v>999.05</v>
      </c>
      <c r="H31" s="10">
        <v>999.05</v>
      </c>
      <c r="I31" s="10">
        <v>0</v>
      </c>
      <c r="J31" s="10">
        <f t="shared" si="3"/>
        <v>999.05</v>
      </c>
      <c r="K31" s="20">
        <f t="shared" si="4"/>
        <v>0.00712677043191032</v>
      </c>
      <c r="L31" s="21">
        <v>999</v>
      </c>
      <c r="M31" s="22">
        <f t="shared" si="2"/>
        <v>19980</v>
      </c>
    </row>
    <row r="32" s="1" customFormat="1" ht="25" customHeight="1" spans="1:13">
      <c r="A32" s="9">
        <v>28</v>
      </c>
      <c r="B32" s="10" t="s">
        <v>94</v>
      </c>
      <c r="C32" s="10" t="s">
        <v>100</v>
      </c>
      <c r="D32" s="10" t="s">
        <v>101</v>
      </c>
      <c r="E32" s="10">
        <v>10765571</v>
      </c>
      <c r="F32" s="10">
        <v>980.81</v>
      </c>
      <c r="G32" s="10">
        <v>999.05</v>
      </c>
      <c r="H32" s="10">
        <v>964.48</v>
      </c>
      <c r="I32" s="10">
        <v>0</v>
      </c>
      <c r="J32" s="10">
        <f t="shared" si="3"/>
        <v>964.48</v>
      </c>
      <c r="K32" s="20">
        <f t="shared" si="4"/>
        <v>0.016931403450564</v>
      </c>
      <c r="L32" s="21">
        <v>964</v>
      </c>
      <c r="M32" s="22">
        <f t="shared" si="2"/>
        <v>19280</v>
      </c>
    </row>
    <row r="33" s="1" customFormat="1" ht="25" customHeight="1" spans="1:13">
      <c r="A33" s="9">
        <v>29</v>
      </c>
      <c r="B33" s="10" t="s">
        <v>94</v>
      </c>
      <c r="C33" s="10" t="s">
        <v>102</v>
      </c>
      <c r="D33" s="10" t="s">
        <v>103</v>
      </c>
      <c r="E33" s="10" t="s">
        <v>104</v>
      </c>
      <c r="F33" s="10">
        <v>800.42</v>
      </c>
      <c r="G33" s="10">
        <v>787.81</v>
      </c>
      <c r="H33" s="10">
        <v>765.09</v>
      </c>
      <c r="I33" s="10">
        <v>0</v>
      </c>
      <c r="J33" s="10">
        <f t="shared" si="3"/>
        <v>765.09</v>
      </c>
      <c r="K33" s="20">
        <f t="shared" si="4"/>
        <v>0.046177573880197</v>
      </c>
      <c r="L33" s="21">
        <v>765</v>
      </c>
      <c r="M33" s="22">
        <f t="shared" si="2"/>
        <v>15300</v>
      </c>
    </row>
    <row r="34" s="1" customFormat="1" ht="25" customHeight="1" spans="1:13">
      <c r="A34" s="9">
        <v>30</v>
      </c>
      <c r="B34" s="10" t="s">
        <v>105</v>
      </c>
      <c r="C34" s="10" t="s">
        <v>106</v>
      </c>
      <c r="D34" s="10" t="s">
        <v>107</v>
      </c>
      <c r="E34" s="10">
        <v>10765569</v>
      </c>
      <c r="F34" s="10">
        <v>1250</v>
      </c>
      <c r="G34" s="10">
        <v>1328.3</v>
      </c>
      <c r="H34" s="10">
        <v>1328.3</v>
      </c>
      <c r="I34" s="10">
        <v>0</v>
      </c>
      <c r="J34" s="10">
        <f t="shared" si="3"/>
        <v>1328.3</v>
      </c>
      <c r="K34" s="20">
        <f t="shared" si="4"/>
        <v>0.0589475269141007</v>
      </c>
      <c r="L34" s="21">
        <v>1289</v>
      </c>
      <c r="M34" s="22">
        <f t="shared" si="2"/>
        <v>25780</v>
      </c>
    </row>
    <row r="35" s="1" customFormat="1" ht="25" customHeight="1" spans="1:13">
      <c r="A35" s="9">
        <v>31</v>
      </c>
      <c r="B35" s="10" t="s">
        <v>105</v>
      </c>
      <c r="C35" s="10" t="s">
        <v>108</v>
      </c>
      <c r="D35" s="10" t="s">
        <v>109</v>
      </c>
      <c r="E35" s="10" t="s">
        <v>110</v>
      </c>
      <c r="F35" s="10">
        <v>590</v>
      </c>
      <c r="G35" s="10">
        <v>831.03</v>
      </c>
      <c r="H35" s="10">
        <v>831.03</v>
      </c>
      <c r="I35" s="10">
        <v>0</v>
      </c>
      <c r="J35" s="10">
        <f t="shared" si="3"/>
        <v>831.03</v>
      </c>
      <c r="K35" s="20">
        <f t="shared" si="4"/>
        <v>0.290037664103582</v>
      </c>
      <c r="L35" s="21">
        <v>710</v>
      </c>
      <c r="M35" s="22">
        <f t="shared" si="2"/>
        <v>14200</v>
      </c>
    </row>
    <row r="36" s="1" customFormat="1" ht="25" customHeight="1" spans="1:13">
      <c r="A36" s="9">
        <v>32</v>
      </c>
      <c r="B36" s="10" t="s">
        <v>105</v>
      </c>
      <c r="C36" s="10" t="s">
        <v>111</v>
      </c>
      <c r="D36" s="10" t="s">
        <v>109</v>
      </c>
      <c r="E36" s="10" t="s">
        <v>112</v>
      </c>
      <c r="F36" s="10">
        <v>670</v>
      </c>
      <c r="G36" s="10">
        <v>847.92</v>
      </c>
      <c r="H36" s="10">
        <v>847.92</v>
      </c>
      <c r="I36" s="10">
        <v>0</v>
      </c>
      <c r="J36" s="10">
        <f t="shared" si="3"/>
        <v>847.92</v>
      </c>
      <c r="K36" s="20">
        <f t="shared" si="4"/>
        <v>0.209831116143032</v>
      </c>
      <c r="L36" s="21">
        <v>758</v>
      </c>
      <c r="M36" s="22">
        <f t="shared" si="2"/>
        <v>15160</v>
      </c>
    </row>
    <row r="37" s="1" customFormat="1" ht="25" customHeight="1" spans="1:13">
      <c r="A37" s="9">
        <v>33</v>
      </c>
      <c r="B37" s="10" t="s">
        <v>105</v>
      </c>
      <c r="C37" s="10" t="s">
        <v>113</v>
      </c>
      <c r="D37" s="10" t="s">
        <v>109</v>
      </c>
      <c r="E37" s="10" t="s">
        <v>114</v>
      </c>
      <c r="F37" s="10">
        <v>1324.87</v>
      </c>
      <c r="G37" s="10">
        <v>1338.18</v>
      </c>
      <c r="H37" s="10">
        <v>1338.18</v>
      </c>
      <c r="I37" s="10">
        <v>0</v>
      </c>
      <c r="J37" s="10">
        <f t="shared" si="3"/>
        <v>1338.18</v>
      </c>
      <c r="K37" s="20">
        <f t="shared" si="4"/>
        <v>0.00994634503579502</v>
      </c>
      <c r="L37" s="21">
        <v>1338</v>
      </c>
      <c r="M37" s="22">
        <f t="shared" si="2"/>
        <v>26760</v>
      </c>
    </row>
    <row r="38" s="1" customFormat="1" ht="25" customHeight="1" spans="1:13">
      <c r="A38" s="9">
        <v>34</v>
      </c>
      <c r="B38" s="10" t="s">
        <v>105</v>
      </c>
      <c r="C38" s="10" t="s">
        <v>115</v>
      </c>
      <c r="D38" s="10" t="s">
        <v>116</v>
      </c>
      <c r="E38" s="10" t="s">
        <v>117</v>
      </c>
      <c r="F38" s="10">
        <v>986.6</v>
      </c>
      <c r="G38" s="10">
        <v>1516.87</v>
      </c>
      <c r="H38" s="10">
        <v>1516.87</v>
      </c>
      <c r="I38" s="10">
        <v>0</v>
      </c>
      <c r="J38" s="10">
        <f t="shared" si="3"/>
        <v>1516.87</v>
      </c>
      <c r="K38" s="20">
        <f t="shared" si="4"/>
        <v>0.349581704430834</v>
      </c>
      <c r="L38" s="21">
        <v>1251</v>
      </c>
      <c r="M38" s="22">
        <f t="shared" si="2"/>
        <v>25020</v>
      </c>
    </row>
    <row r="39" s="1" customFormat="1" ht="25" customHeight="1" spans="1:13">
      <c r="A39" s="9">
        <v>35</v>
      </c>
      <c r="B39" s="10" t="s">
        <v>105</v>
      </c>
      <c r="C39" s="10" t="s">
        <v>118</v>
      </c>
      <c r="D39" s="10" t="s">
        <v>109</v>
      </c>
      <c r="E39" s="10" t="s">
        <v>119</v>
      </c>
      <c r="F39" s="10">
        <v>1426.36</v>
      </c>
      <c r="G39" s="10">
        <v>1872.49</v>
      </c>
      <c r="H39" s="10">
        <v>1872.49</v>
      </c>
      <c r="I39" s="10">
        <v>0</v>
      </c>
      <c r="J39" s="10">
        <f t="shared" si="3"/>
        <v>1872.49</v>
      </c>
      <c r="K39" s="20">
        <f t="shared" si="4"/>
        <v>0.238254943951637</v>
      </c>
      <c r="L39" s="21">
        <v>1649</v>
      </c>
      <c r="M39" s="22">
        <f t="shared" si="2"/>
        <v>32980</v>
      </c>
    </row>
    <row r="40" s="1" customFormat="1" ht="31" customHeight="1" spans="1:13">
      <c r="A40" s="9">
        <v>36</v>
      </c>
      <c r="B40" s="10" t="s">
        <v>120</v>
      </c>
      <c r="C40" s="10" t="s">
        <v>121</v>
      </c>
      <c r="D40" s="10" t="s">
        <v>122</v>
      </c>
      <c r="E40" s="10" t="s">
        <v>123</v>
      </c>
      <c r="F40" s="10">
        <v>400.11</v>
      </c>
      <c r="G40" s="10">
        <v>656.03</v>
      </c>
      <c r="H40" s="10">
        <v>656.03</v>
      </c>
      <c r="I40" s="10">
        <v>282.47</v>
      </c>
      <c r="J40" s="10">
        <f t="shared" si="3"/>
        <v>373.56</v>
      </c>
      <c r="K40" s="20">
        <f t="shared" si="4"/>
        <v>0.0710729200128495</v>
      </c>
      <c r="L40" s="21">
        <v>360</v>
      </c>
      <c r="M40" s="22">
        <f t="shared" si="2"/>
        <v>7200</v>
      </c>
    </row>
    <row r="41" s="1" customFormat="1" ht="25" customHeight="1" spans="1:13">
      <c r="A41" s="9">
        <v>37</v>
      </c>
      <c r="B41" s="10" t="s">
        <v>124</v>
      </c>
      <c r="C41" s="10" t="s">
        <v>125</v>
      </c>
      <c r="D41" s="10" t="s">
        <v>126</v>
      </c>
      <c r="E41" s="10" t="s">
        <v>127</v>
      </c>
      <c r="F41" s="10">
        <v>696.45</v>
      </c>
      <c r="G41" s="10">
        <v>627.26</v>
      </c>
      <c r="H41" s="10">
        <v>530.98</v>
      </c>
      <c r="I41" s="10">
        <v>0</v>
      </c>
      <c r="J41" s="10">
        <f t="shared" si="3"/>
        <v>530.98</v>
      </c>
      <c r="K41" s="20">
        <f t="shared" si="4"/>
        <v>0.31163132321368</v>
      </c>
      <c r="L41" s="21">
        <v>448</v>
      </c>
      <c r="M41" s="22">
        <f t="shared" si="2"/>
        <v>8960</v>
      </c>
    </row>
    <row r="42" s="1" customFormat="1" ht="25" customHeight="1" spans="1:13">
      <c r="A42" s="9">
        <v>38</v>
      </c>
      <c r="B42" s="10" t="s">
        <v>124</v>
      </c>
      <c r="C42" s="10" t="s">
        <v>128</v>
      </c>
      <c r="D42" s="10" t="s">
        <v>129</v>
      </c>
      <c r="E42" s="10" t="s">
        <v>130</v>
      </c>
      <c r="F42" s="10">
        <v>1276.67</v>
      </c>
      <c r="G42" s="10">
        <v>1229.43</v>
      </c>
      <c r="H42" s="10">
        <v>1229.43</v>
      </c>
      <c r="I42" s="10">
        <v>0</v>
      </c>
      <c r="J42" s="10">
        <f t="shared" si="3"/>
        <v>1229.43</v>
      </c>
      <c r="K42" s="20">
        <f t="shared" si="4"/>
        <v>0.0384243104528115</v>
      </c>
      <c r="L42" s="21">
        <v>1229</v>
      </c>
      <c r="M42" s="22">
        <f t="shared" si="2"/>
        <v>24580</v>
      </c>
    </row>
    <row r="43" s="1" customFormat="1" ht="25" customHeight="1" spans="1:13">
      <c r="A43" s="9">
        <v>39</v>
      </c>
      <c r="B43" s="10" t="s">
        <v>124</v>
      </c>
      <c r="C43" s="10" t="s">
        <v>131</v>
      </c>
      <c r="D43" s="10" t="s">
        <v>132</v>
      </c>
      <c r="E43" s="10" t="s">
        <v>133</v>
      </c>
      <c r="F43" s="10">
        <v>607.19</v>
      </c>
      <c r="G43" s="10">
        <v>957.04</v>
      </c>
      <c r="H43" s="10">
        <v>957.04</v>
      </c>
      <c r="I43" s="10">
        <v>293.39</v>
      </c>
      <c r="J43" s="10">
        <f t="shared" si="3"/>
        <v>663.65</v>
      </c>
      <c r="K43" s="20">
        <f t="shared" si="4"/>
        <v>0.085074964213064</v>
      </c>
      <c r="L43" s="21">
        <v>635</v>
      </c>
      <c r="M43" s="22">
        <f t="shared" si="2"/>
        <v>12700</v>
      </c>
    </row>
    <row r="44" s="1" customFormat="1" ht="25" customHeight="1" spans="1:13">
      <c r="A44" s="9">
        <v>40</v>
      </c>
      <c r="B44" s="10" t="s">
        <v>134</v>
      </c>
      <c r="C44" s="10" t="s">
        <v>135</v>
      </c>
      <c r="D44" s="10" t="s">
        <v>136</v>
      </c>
      <c r="E44" s="10" t="s">
        <v>137</v>
      </c>
      <c r="F44" s="10">
        <v>1712.82</v>
      </c>
      <c r="G44" s="10">
        <v>1516.03</v>
      </c>
      <c r="H44" s="10">
        <v>1516.03</v>
      </c>
      <c r="I44" s="10">
        <v>0</v>
      </c>
      <c r="J44" s="10">
        <f t="shared" si="3"/>
        <v>1516.03</v>
      </c>
      <c r="K44" s="20">
        <f t="shared" si="4"/>
        <v>0.129806138400955</v>
      </c>
      <c r="L44" s="21">
        <v>1417</v>
      </c>
      <c r="M44" s="22">
        <f t="shared" si="2"/>
        <v>28340</v>
      </c>
    </row>
    <row r="45" s="1" customFormat="1" ht="23" customHeight="1" spans="1:13">
      <c r="A45" s="15" t="s">
        <v>138</v>
      </c>
      <c r="B45" s="15"/>
      <c r="C45" s="15"/>
      <c r="D45" s="15"/>
      <c r="E45" s="15"/>
      <c r="F45" s="15">
        <f t="shared" ref="F45:J45" si="5">SUM(F4:F44)</f>
        <v>40593.7</v>
      </c>
      <c r="G45" s="15">
        <f t="shared" si="5"/>
        <v>42487.23</v>
      </c>
      <c r="H45" s="15">
        <f t="shared" si="5"/>
        <v>42194.54</v>
      </c>
      <c r="I45" s="15">
        <f t="shared" si="5"/>
        <v>1039.79</v>
      </c>
      <c r="J45" s="15">
        <f t="shared" si="5"/>
        <v>41154.75</v>
      </c>
      <c r="K45" s="20">
        <f t="shared" si="4"/>
        <v>0.0136326912446316</v>
      </c>
      <c r="L45" s="27">
        <f>SUM(L4:L44)</f>
        <v>38783</v>
      </c>
      <c r="M45" s="22">
        <f t="shared" si="2"/>
        <v>775660</v>
      </c>
    </row>
    <row r="46" s="1" customFormat="1" ht="80" customHeight="1" spans="1:14">
      <c r="A46" s="16" t="s">
        <v>139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28"/>
    </row>
  </sheetData>
  <autoFilter ref="A3:M46">
    <extLst/>
  </autoFilter>
  <mergeCells count="16">
    <mergeCell ref="A1:M1"/>
    <mergeCell ref="A2:C2"/>
    <mergeCell ref="J2:L2"/>
    <mergeCell ref="A45:E45"/>
    <mergeCell ref="A46:N46"/>
    <mergeCell ref="A9:A10"/>
    <mergeCell ref="C9:C10"/>
    <mergeCell ref="D9:D10"/>
    <mergeCell ref="F9:F10"/>
    <mergeCell ref="G9:G10"/>
    <mergeCell ref="H9:H10"/>
    <mergeCell ref="I9:I10"/>
    <mergeCell ref="J9:J10"/>
    <mergeCell ref="K9:K10"/>
    <mergeCell ref="L9:L10"/>
    <mergeCell ref="M9:M1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真实梦境</cp:lastModifiedBy>
  <dcterms:created xsi:type="dcterms:W3CDTF">2023-12-20T02:46:00Z</dcterms:created>
  <dcterms:modified xsi:type="dcterms:W3CDTF">2023-12-20T06:52:58Z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974FC9111F3C47D8B7DEEFB7688943C5</vt:lpwstr>
  </property>
  <property fmtid="{D5CDD505-2E9C-101B-9397-08002B2CF9AE}" pid="3" name="KSOProductBuildVer">
    <vt:lpwstr>2052-11.8.2.11542</vt:lpwstr>
  </property>
</Properties>
</file>