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</sheets>
  <definedNames>
    <definedName name="_xlnm._FilterDatabase" localSheetId="0" hidden="1">Sheet1!$3:$76</definedName>
  </definedNames>
  <calcPr calcId="144525"/>
</workbook>
</file>

<file path=xl/sharedStrings.xml><?xml version="1.0" encoding="utf-8"?>
<sst xmlns="http://schemas.openxmlformats.org/spreadsheetml/2006/main" count="262" uniqueCount="185">
  <si>
    <t>海安市2023年农业生产社会化服务作业补助公示表（插秧机）</t>
  </si>
  <si>
    <t xml:space="preserve">                     </t>
  </si>
  <si>
    <t>单位：亩</t>
  </si>
  <si>
    <t>序号</t>
  </si>
  <si>
    <t>区镇</t>
  </si>
  <si>
    <t>申报主体名称</t>
  </si>
  <si>
    <t>地址</t>
  </si>
  <si>
    <t>智能终端设备号</t>
  </si>
  <si>
    <t>作业清单面积</t>
  </si>
  <si>
    <t>设备后台统计数据</t>
  </si>
  <si>
    <t>后台海安作业数据</t>
  </si>
  <si>
    <t>稻谷补贴面积</t>
  </si>
  <si>
    <t>插秧补贴</t>
  </si>
  <si>
    <t>应申报面积</t>
  </si>
  <si>
    <t>面积差额比</t>
  </si>
  <si>
    <t>最终补贴面积</t>
  </si>
  <si>
    <t>最终补助金额</t>
  </si>
  <si>
    <t>开发区</t>
  </si>
  <si>
    <t>杨兴华</t>
  </si>
  <si>
    <t>石庄村</t>
  </si>
  <si>
    <t>1076539B</t>
  </si>
  <si>
    <t>戴宏银</t>
  </si>
  <si>
    <t>爱凌村</t>
  </si>
  <si>
    <t>107653BF</t>
  </si>
  <si>
    <t>陈春根</t>
  </si>
  <si>
    <t>壮志村</t>
  </si>
  <si>
    <t>吴志宏</t>
  </si>
  <si>
    <t>施秦村</t>
  </si>
  <si>
    <t>107653AF</t>
  </si>
  <si>
    <t>田小建</t>
  </si>
  <si>
    <t>107653AE</t>
  </si>
  <si>
    <t>朱扣</t>
  </si>
  <si>
    <t>戚庄村</t>
  </si>
  <si>
    <t>107653A0</t>
  </si>
  <si>
    <t>张梅芳</t>
  </si>
  <si>
    <t>10765586</t>
  </si>
  <si>
    <t>赵风海</t>
  </si>
  <si>
    <t>胡集街道</t>
  </si>
  <si>
    <t>杨晨</t>
  </si>
  <si>
    <t>连港村</t>
  </si>
  <si>
    <t>陈爱明</t>
  </si>
  <si>
    <t>北景庄村</t>
  </si>
  <si>
    <t>107657F8</t>
  </si>
  <si>
    <t>凌和华</t>
  </si>
  <si>
    <t>钟涵村</t>
  </si>
  <si>
    <t>1076557E</t>
  </si>
  <si>
    <t>孙庄街道</t>
  </si>
  <si>
    <t>孙建华</t>
  </si>
  <si>
    <t>营溪村</t>
  </si>
  <si>
    <t>1076589d</t>
  </si>
  <si>
    <t>丁林发</t>
  </si>
  <si>
    <t>1076572d</t>
  </si>
  <si>
    <t>隆政街道</t>
  </si>
  <si>
    <t>田国富</t>
  </si>
  <si>
    <t>花庄村</t>
  </si>
  <si>
    <t>107658C4</t>
  </si>
  <si>
    <t>薛来根</t>
  </si>
  <si>
    <t>联合村</t>
  </si>
  <si>
    <t>107655C6</t>
  </si>
  <si>
    <t>章世华</t>
  </si>
  <si>
    <t>滨海新区</t>
  </si>
  <si>
    <t>吴树林</t>
  </si>
  <si>
    <t>滩河村</t>
  </si>
  <si>
    <t>罗志山</t>
  </si>
  <si>
    <t>新坝村</t>
  </si>
  <si>
    <t>杨九稳</t>
  </si>
  <si>
    <t>1076572B</t>
  </si>
  <si>
    <t>季福林</t>
  </si>
  <si>
    <t>107655D0</t>
  </si>
  <si>
    <t>朱海兵</t>
  </si>
  <si>
    <t>周庄村</t>
  </si>
  <si>
    <t>107657e1</t>
  </si>
  <si>
    <t>马小建</t>
  </si>
  <si>
    <t>富港村</t>
  </si>
  <si>
    <t>曲塘镇</t>
  </si>
  <si>
    <t>陈春年</t>
  </si>
  <si>
    <t>中桥村</t>
  </si>
  <si>
    <t>107652E3</t>
  </si>
  <si>
    <t>堵义均</t>
  </si>
  <si>
    <t>陆庄村</t>
  </si>
  <si>
    <t>107655AD</t>
  </si>
  <si>
    <t>107655C3</t>
  </si>
  <si>
    <t>107655C7</t>
  </si>
  <si>
    <t>葛于富</t>
  </si>
  <si>
    <t>富民村</t>
  </si>
  <si>
    <t>1076554E</t>
  </si>
  <si>
    <t>姜正东</t>
  </si>
  <si>
    <t>1076557F</t>
  </si>
  <si>
    <t>罗宝明</t>
  </si>
  <si>
    <t>107655BF</t>
  </si>
  <si>
    <t>王代宏</t>
  </si>
  <si>
    <t>李庄村</t>
  </si>
  <si>
    <t>徐桂林</t>
  </si>
  <si>
    <t>张长发</t>
  </si>
  <si>
    <t>大陈庄村</t>
  </si>
  <si>
    <t>1076557B</t>
  </si>
  <si>
    <t>107658B8</t>
  </si>
  <si>
    <t>李堡镇</t>
  </si>
  <si>
    <t>朱昌圣</t>
  </si>
  <si>
    <t>曹园村</t>
  </si>
  <si>
    <t>徐富林</t>
  </si>
  <si>
    <t>陈庄村</t>
  </si>
  <si>
    <t>顾峰</t>
  </si>
  <si>
    <t>蒋庄村</t>
  </si>
  <si>
    <t>王则群</t>
  </si>
  <si>
    <t>李灶村</t>
  </si>
  <si>
    <t>丁丽丽</t>
  </si>
  <si>
    <t>107655be</t>
  </si>
  <si>
    <t>洪书建</t>
  </si>
  <si>
    <t>桑周村</t>
  </si>
  <si>
    <t>储祥稳</t>
  </si>
  <si>
    <t>107655af</t>
  </si>
  <si>
    <t>谢彭银</t>
  </si>
  <si>
    <t>107655c1</t>
  </si>
  <si>
    <t>季中</t>
  </si>
  <si>
    <t>107653A6</t>
  </si>
  <si>
    <t>季从琪</t>
  </si>
  <si>
    <t>新庄村</t>
  </si>
  <si>
    <t>107658d9</t>
  </si>
  <si>
    <t>周永林</t>
  </si>
  <si>
    <t>107655C9
10765552</t>
  </si>
  <si>
    <t>孙爱国</t>
  </si>
  <si>
    <t>10765582</t>
  </si>
  <si>
    <t>吴兴平</t>
  </si>
  <si>
    <t>1076531E</t>
  </si>
  <si>
    <t>王准林</t>
  </si>
  <si>
    <t>107655CE</t>
  </si>
  <si>
    <t>王海</t>
  </si>
  <si>
    <t>107655CF</t>
  </si>
  <si>
    <t>孙银山</t>
  </si>
  <si>
    <t>杨庄村</t>
  </si>
  <si>
    <t>107652E5</t>
  </si>
  <si>
    <t>黄海俊</t>
  </si>
  <si>
    <t>园墩村</t>
  </si>
  <si>
    <t>10765578</t>
  </si>
  <si>
    <t>仲维建</t>
  </si>
  <si>
    <t>中凌村</t>
  </si>
  <si>
    <t>1076572f</t>
  </si>
  <si>
    <t>大公</t>
  </si>
  <si>
    <t>储开春</t>
  </si>
  <si>
    <t>北凌村</t>
  </si>
  <si>
    <t>107653A2</t>
  </si>
  <si>
    <t>周汉生</t>
  </si>
  <si>
    <t>群益村</t>
  </si>
  <si>
    <t>107653AC</t>
  </si>
  <si>
    <t>潘德富</t>
  </si>
  <si>
    <t>噇口村</t>
  </si>
  <si>
    <t>1076589E</t>
  </si>
  <si>
    <t>王祖明</t>
  </si>
  <si>
    <t>贲集村</t>
  </si>
  <si>
    <t>107655C5</t>
  </si>
  <si>
    <t>墩头镇</t>
  </si>
  <si>
    <t>章乐乐</t>
  </si>
  <si>
    <t>毛庄村</t>
  </si>
  <si>
    <t>10765305
10765307</t>
  </si>
  <si>
    <t>严松元</t>
  </si>
  <si>
    <t>宝祥村</t>
  </si>
  <si>
    <t>1076587a
107657df
107658da</t>
  </si>
  <si>
    <t>白甸镇</t>
  </si>
  <si>
    <t>王志平</t>
  </si>
  <si>
    <t>刘季村</t>
  </si>
  <si>
    <t>107658A5</t>
  </si>
  <si>
    <t>南莫镇</t>
  </si>
  <si>
    <t>李银所</t>
  </si>
  <si>
    <t>黄陈村</t>
  </si>
  <si>
    <t>1076588B
10765872</t>
  </si>
  <si>
    <t>徐国琴</t>
  </si>
  <si>
    <t>1076580E</t>
  </si>
  <si>
    <t>顾书红</t>
  </si>
  <si>
    <t>邓庄村</t>
  </si>
  <si>
    <t>1076539E</t>
  </si>
  <si>
    <t>王大林</t>
  </si>
  <si>
    <t>田富勤</t>
  </si>
  <si>
    <t>柴垛村</t>
  </si>
  <si>
    <t>107658AC</t>
  </si>
  <si>
    <t>雅周</t>
  </si>
  <si>
    <t>林光银</t>
  </si>
  <si>
    <t>雅周村</t>
  </si>
  <si>
    <t>107658C6</t>
  </si>
  <si>
    <t>107658C2</t>
  </si>
  <si>
    <t>107658AO</t>
  </si>
  <si>
    <t>江乃生</t>
  </si>
  <si>
    <t>鸭湾村</t>
  </si>
  <si>
    <t>合计</t>
  </si>
  <si>
    <r>
      <t>注：1.应申报面积=后台海安作业数据—稻谷补贴数据，其中后台统计数据以12月3日系统导出数据为准。
    2.后台海安作业数据和作业清单面积差距在5%以下的，补贴面积以后台海安作业数据计算；差距在5%以上的，最终补贴面积=应申报面积—</t>
    </r>
    <r>
      <rPr>
        <sz val="18"/>
        <color theme="1"/>
        <rFont val="宋体"/>
        <charset val="134"/>
        <scheme val="minor"/>
      </rPr>
      <t>½</t>
    </r>
    <r>
      <rPr>
        <sz val="11"/>
        <color theme="1"/>
        <rFont val="宋体"/>
        <charset val="134"/>
        <scheme val="minor"/>
      </rPr>
      <t xml:space="preserve">│后台海安作业数据-作业清单面积│。
    3.最终补贴面积省略小数点后数字，只计算到个位。每亩作业补贴20元。
</t>
    </r>
  </si>
</sst>
</file>

<file path=xl/styles.xml><?xml version="1.0" encoding="utf-8"?>
<styleSheet xmlns="http://schemas.openxmlformats.org/spreadsheetml/2006/main">
  <numFmts count="7">
    <numFmt numFmtId="176" formatCode="0.0%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177" formatCode="0_ "/>
    <numFmt numFmtId="178" formatCode="0.00_ "/>
  </numFmts>
  <fonts count="30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24"/>
      <color theme="1"/>
      <name val="宋体"/>
      <charset val="134"/>
      <scheme val="minor"/>
    </font>
    <font>
      <b/>
      <sz val="11"/>
      <color theme="1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0"/>
      <color rgb="FF000000"/>
      <name val="宋体"/>
      <charset val="134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8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2" fillId="2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76" fontId="4" fillId="0" borderId="0" xfId="0" applyNumberFormat="1" applyFont="1" applyFill="1" applyAlignment="1">
      <alignment horizontal="center" vertical="center"/>
    </xf>
    <xf numFmtId="177" fontId="4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8" fontId="4" fillId="0" borderId="0" xfId="0" applyNumberFormat="1" applyFont="1" applyFill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178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Font="1" applyFill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76"/>
  <sheetViews>
    <sheetView tabSelected="1" topLeftCell="A70" workbookViewId="0">
      <selection activeCell="A76" sqref="A76:N76"/>
    </sheetView>
  </sheetViews>
  <sheetFormatPr defaultColWidth="9" defaultRowHeight="13.5"/>
  <cols>
    <col min="1" max="1" width="5.125" style="5" customWidth="1"/>
    <col min="2" max="2" width="7.25" style="6" customWidth="1"/>
    <col min="3" max="3" width="6.75833333333333" style="1" customWidth="1"/>
    <col min="4" max="4" width="6.625" style="1" customWidth="1"/>
    <col min="5" max="5" width="11.625" style="1" customWidth="1"/>
    <col min="6" max="6" width="8.625" style="7" customWidth="1"/>
    <col min="7" max="7" width="9" style="7" customWidth="1"/>
    <col min="8" max="8" width="10" style="7" customWidth="1"/>
    <col min="9" max="9" width="7.625" style="7" customWidth="1"/>
    <col min="10" max="10" width="8.25" style="7" customWidth="1"/>
    <col min="11" max="11" width="10.25" style="7" customWidth="1"/>
    <col min="12" max="12" width="10.75" style="8" customWidth="1"/>
    <col min="13" max="13" width="10.625" style="9" customWidth="1"/>
    <col min="14" max="14" width="12.25" style="1" customWidth="1"/>
    <col min="15" max="16384" width="9" style="1"/>
  </cols>
  <sheetData>
    <row r="1" s="1" customFormat="1" ht="30" customHeight="1" spans="1:14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</row>
    <row r="2" s="2" customFormat="1" ht="21" customHeight="1" spans="1:13">
      <c r="A2" s="11" t="s">
        <v>1</v>
      </c>
      <c r="B2" s="12"/>
      <c r="C2" s="11"/>
      <c r="F2" s="7"/>
      <c r="G2" s="7"/>
      <c r="H2" s="7"/>
      <c r="I2" s="7"/>
      <c r="J2" s="7"/>
      <c r="K2" s="29" t="s">
        <v>2</v>
      </c>
      <c r="L2" s="29"/>
      <c r="M2" s="9"/>
    </row>
    <row r="3" s="3" customFormat="1" ht="48" customHeight="1" spans="1:14">
      <c r="A3" s="13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4" t="s">
        <v>8</v>
      </c>
      <c r="G3" s="14" t="s">
        <v>9</v>
      </c>
      <c r="H3" s="14" t="s">
        <v>10</v>
      </c>
      <c r="I3" s="14" t="s">
        <v>11</v>
      </c>
      <c r="J3" s="14" t="s">
        <v>12</v>
      </c>
      <c r="K3" s="14" t="s">
        <v>13</v>
      </c>
      <c r="L3" s="30" t="s">
        <v>14</v>
      </c>
      <c r="M3" s="31" t="s">
        <v>15</v>
      </c>
      <c r="N3" s="13" t="s">
        <v>16</v>
      </c>
    </row>
    <row r="4" s="4" customFormat="1" ht="22" customHeight="1" spans="1:14">
      <c r="A4" s="15">
        <v>1</v>
      </c>
      <c r="B4" s="16" t="s">
        <v>17</v>
      </c>
      <c r="C4" s="17" t="s">
        <v>18</v>
      </c>
      <c r="D4" s="17" t="s">
        <v>19</v>
      </c>
      <c r="E4" s="17" t="s">
        <v>20</v>
      </c>
      <c r="F4" s="17">
        <v>732.17</v>
      </c>
      <c r="G4" s="17">
        <v>1826.55</v>
      </c>
      <c r="H4" s="17">
        <v>1826.55</v>
      </c>
      <c r="I4" s="17">
        <v>1223.74</v>
      </c>
      <c r="J4" s="17"/>
      <c r="K4" s="17">
        <f>H4-I4-J4</f>
        <v>602.81</v>
      </c>
      <c r="L4" s="32">
        <f t="shared" ref="L4:L12" si="0">ABS(K4-F4)/K4</f>
        <v>0.214594980176175</v>
      </c>
      <c r="M4" s="33">
        <v>538</v>
      </c>
      <c r="N4" s="34">
        <f>M4*20</f>
        <v>10760</v>
      </c>
    </row>
    <row r="5" s="4" customFormat="1" ht="22" customHeight="1" spans="1:14">
      <c r="A5" s="15"/>
      <c r="B5" s="18"/>
      <c r="C5" s="17"/>
      <c r="D5" s="17"/>
      <c r="E5" s="17">
        <v>10765585</v>
      </c>
      <c r="F5" s="17"/>
      <c r="G5" s="17"/>
      <c r="H5" s="17"/>
      <c r="I5" s="17"/>
      <c r="J5" s="17"/>
      <c r="K5" s="17"/>
      <c r="L5" s="32"/>
      <c r="M5" s="33"/>
      <c r="N5" s="35"/>
    </row>
    <row r="6" s="4" customFormat="1" ht="18" customHeight="1" spans="1:14">
      <c r="A6" s="15"/>
      <c r="B6" s="19"/>
      <c r="C6" s="17"/>
      <c r="D6" s="17"/>
      <c r="E6" s="17">
        <v>10765587</v>
      </c>
      <c r="F6" s="17"/>
      <c r="G6" s="17"/>
      <c r="H6" s="17"/>
      <c r="I6" s="17"/>
      <c r="J6" s="17"/>
      <c r="K6" s="17"/>
      <c r="L6" s="32"/>
      <c r="M6" s="33"/>
      <c r="N6" s="36"/>
    </row>
    <row r="7" s="4" customFormat="1" ht="20" customHeight="1" spans="1:14">
      <c r="A7" s="15">
        <v>2</v>
      </c>
      <c r="B7" s="16" t="s">
        <v>17</v>
      </c>
      <c r="C7" s="17" t="s">
        <v>21</v>
      </c>
      <c r="D7" s="17" t="s">
        <v>22</v>
      </c>
      <c r="E7" s="17">
        <v>10765301</v>
      </c>
      <c r="F7" s="20">
        <v>611.83</v>
      </c>
      <c r="G7" s="17">
        <v>1014.28</v>
      </c>
      <c r="H7" s="17">
        <v>1014.28</v>
      </c>
      <c r="I7" s="17">
        <v>435.85</v>
      </c>
      <c r="J7" s="17"/>
      <c r="K7" s="17">
        <f>H7-I7-J7</f>
        <v>578.43</v>
      </c>
      <c r="L7" s="32">
        <f t="shared" si="0"/>
        <v>0.0577425098974813</v>
      </c>
      <c r="M7" s="33">
        <v>561</v>
      </c>
      <c r="N7" s="34">
        <f t="shared" ref="N5:N36" si="1">M7*20</f>
        <v>11220</v>
      </c>
    </row>
    <row r="8" s="4" customFormat="1" ht="21" customHeight="1" spans="1:14">
      <c r="A8" s="15"/>
      <c r="B8" s="19"/>
      <c r="C8" s="17"/>
      <c r="D8" s="17"/>
      <c r="E8" s="17" t="s">
        <v>23</v>
      </c>
      <c r="F8" s="20"/>
      <c r="G8" s="17"/>
      <c r="H8" s="17"/>
      <c r="I8" s="17"/>
      <c r="J8" s="17"/>
      <c r="K8" s="17"/>
      <c r="L8" s="32"/>
      <c r="M8" s="33"/>
      <c r="N8" s="36"/>
    </row>
    <row r="9" s="4" customFormat="1" ht="26" customHeight="1" spans="1:14">
      <c r="A9" s="15">
        <v>3</v>
      </c>
      <c r="B9" s="21" t="s">
        <v>17</v>
      </c>
      <c r="C9" s="17" t="s">
        <v>24</v>
      </c>
      <c r="D9" s="17" t="s">
        <v>25</v>
      </c>
      <c r="E9" s="17">
        <v>10765399</v>
      </c>
      <c r="F9" s="17">
        <v>498.7</v>
      </c>
      <c r="G9" s="17">
        <v>460.04</v>
      </c>
      <c r="H9" s="17">
        <v>460.04</v>
      </c>
      <c r="I9" s="17"/>
      <c r="J9" s="17"/>
      <c r="K9" s="17">
        <f>H9-I9-J9</f>
        <v>460.04</v>
      </c>
      <c r="L9" s="32">
        <f t="shared" si="0"/>
        <v>0.0840361707677593</v>
      </c>
      <c r="M9" s="33">
        <v>440</v>
      </c>
      <c r="N9" s="28">
        <f t="shared" si="1"/>
        <v>8800</v>
      </c>
    </row>
    <row r="10" s="4" customFormat="1" ht="26" customHeight="1" spans="1:14">
      <c r="A10" s="15">
        <v>4</v>
      </c>
      <c r="B10" s="21" t="s">
        <v>17</v>
      </c>
      <c r="C10" s="17" t="s">
        <v>26</v>
      </c>
      <c r="D10" s="17" t="s">
        <v>27</v>
      </c>
      <c r="E10" s="17" t="s">
        <v>28</v>
      </c>
      <c r="F10" s="17">
        <v>339.8</v>
      </c>
      <c r="G10" s="17">
        <v>706.18</v>
      </c>
      <c r="H10" s="17">
        <v>706.18</v>
      </c>
      <c r="I10" s="17"/>
      <c r="J10" s="17">
        <v>60.3</v>
      </c>
      <c r="K10" s="17">
        <f>H10-I10-J10</f>
        <v>645.88</v>
      </c>
      <c r="L10" s="32">
        <f t="shared" si="0"/>
        <v>0.473896079767139</v>
      </c>
      <c r="M10" s="33">
        <v>492</v>
      </c>
      <c r="N10" s="28">
        <f t="shared" si="1"/>
        <v>9840</v>
      </c>
    </row>
    <row r="11" s="4" customFormat="1" ht="26" customHeight="1" spans="1:14">
      <c r="A11" s="15">
        <v>5</v>
      </c>
      <c r="B11" s="21" t="s">
        <v>17</v>
      </c>
      <c r="C11" s="17" t="s">
        <v>29</v>
      </c>
      <c r="D11" s="17" t="s">
        <v>19</v>
      </c>
      <c r="E11" s="17" t="s">
        <v>30</v>
      </c>
      <c r="F11" s="17">
        <v>224.2</v>
      </c>
      <c r="G11" s="17">
        <v>558.54</v>
      </c>
      <c r="H11" s="17">
        <v>558.54</v>
      </c>
      <c r="I11" s="17"/>
      <c r="J11" s="17">
        <v>106.89</v>
      </c>
      <c r="K11" s="17">
        <f>H11-I11-J11</f>
        <v>451.65</v>
      </c>
      <c r="L11" s="32">
        <f t="shared" si="0"/>
        <v>0.503597918742389</v>
      </c>
      <c r="M11" s="33">
        <v>337</v>
      </c>
      <c r="N11" s="28">
        <f t="shared" si="1"/>
        <v>6740</v>
      </c>
    </row>
    <row r="12" s="4" customFormat="1" ht="26" customHeight="1" spans="1:14">
      <c r="A12" s="15">
        <v>6</v>
      </c>
      <c r="B12" s="21" t="s">
        <v>17</v>
      </c>
      <c r="C12" s="17" t="s">
        <v>31</v>
      </c>
      <c r="D12" s="17" t="s">
        <v>32</v>
      </c>
      <c r="E12" s="17" t="s">
        <v>33</v>
      </c>
      <c r="F12" s="17">
        <v>137.26</v>
      </c>
      <c r="G12" s="17">
        <v>530.9</v>
      </c>
      <c r="H12" s="17">
        <v>530.9</v>
      </c>
      <c r="I12" s="17">
        <v>313.57</v>
      </c>
      <c r="J12" s="17"/>
      <c r="K12" s="17">
        <f>H12-I12-J12</f>
        <v>217.33</v>
      </c>
      <c r="L12" s="32">
        <f t="shared" si="0"/>
        <v>0.368425896102701</v>
      </c>
      <c r="M12" s="33">
        <v>177</v>
      </c>
      <c r="N12" s="28">
        <f t="shared" si="1"/>
        <v>3540</v>
      </c>
    </row>
    <row r="13" s="4" customFormat="1" ht="26" customHeight="1" spans="1:14">
      <c r="A13" s="15">
        <v>7</v>
      </c>
      <c r="B13" s="21" t="s">
        <v>17</v>
      </c>
      <c r="C13" s="17" t="s">
        <v>34</v>
      </c>
      <c r="D13" s="17" t="s">
        <v>27</v>
      </c>
      <c r="E13" s="22" t="s">
        <v>35</v>
      </c>
      <c r="F13" s="17">
        <v>310</v>
      </c>
      <c r="G13" s="17">
        <v>569.61</v>
      </c>
      <c r="H13" s="17">
        <v>569.61</v>
      </c>
      <c r="I13" s="17"/>
      <c r="J13" s="17"/>
      <c r="K13" s="17">
        <f t="shared" ref="K13:K30" si="2">H13-I13-J13</f>
        <v>569.61</v>
      </c>
      <c r="L13" s="32">
        <f t="shared" ref="L13:L25" si="3">ABS(K13-F13)/K13</f>
        <v>0.455767981601447</v>
      </c>
      <c r="M13" s="33">
        <v>439</v>
      </c>
      <c r="N13" s="28">
        <f t="shared" si="1"/>
        <v>8780</v>
      </c>
    </row>
    <row r="14" s="4" customFormat="1" ht="26" customHeight="1" spans="1:14">
      <c r="A14" s="15">
        <v>8</v>
      </c>
      <c r="B14" s="21" t="s">
        <v>17</v>
      </c>
      <c r="C14" s="17" t="s">
        <v>36</v>
      </c>
      <c r="D14" s="17" t="s">
        <v>32</v>
      </c>
      <c r="E14" s="17">
        <v>10765874</v>
      </c>
      <c r="F14" s="17">
        <v>650</v>
      </c>
      <c r="G14" s="17">
        <v>651.29</v>
      </c>
      <c r="H14" s="17">
        <v>651.29</v>
      </c>
      <c r="I14" s="17"/>
      <c r="J14" s="17"/>
      <c r="K14" s="17">
        <f t="shared" si="2"/>
        <v>651.29</v>
      </c>
      <c r="L14" s="32">
        <f t="shared" si="3"/>
        <v>0.00198068448770895</v>
      </c>
      <c r="M14" s="33">
        <v>651</v>
      </c>
      <c r="N14" s="28">
        <f t="shared" si="1"/>
        <v>13020</v>
      </c>
    </row>
    <row r="15" s="4" customFormat="1" ht="26" customHeight="1" spans="1:14">
      <c r="A15" s="15">
        <v>9</v>
      </c>
      <c r="B15" s="21" t="s">
        <v>37</v>
      </c>
      <c r="C15" s="21" t="s">
        <v>38</v>
      </c>
      <c r="D15" s="21" t="s">
        <v>39</v>
      </c>
      <c r="E15" s="21">
        <v>10765885</v>
      </c>
      <c r="F15" s="17">
        <v>372.6</v>
      </c>
      <c r="G15" s="17">
        <v>334.32</v>
      </c>
      <c r="H15" s="17">
        <v>334.32</v>
      </c>
      <c r="I15" s="17"/>
      <c r="J15" s="17"/>
      <c r="K15" s="17">
        <f t="shared" si="2"/>
        <v>334.32</v>
      </c>
      <c r="L15" s="32">
        <f t="shared" si="3"/>
        <v>0.114501076812635</v>
      </c>
      <c r="M15" s="33">
        <v>315</v>
      </c>
      <c r="N15" s="28">
        <f t="shared" si="1"/>
        <v>6300</v>
      </c>
    </row>
    <row r="16" s="4" customFormat="1" ht="26" customHeight="1" spans="1:14">
      <c r="A16" s="15">
        <v>10</v>
      </c>
      <c r="B16" s="21" t="s">
        <v>37</v>
      </c>
      <c r="C16" s="21" t="s">
        <v>40</v>
      </c>
      <c r="D16" s="21" t="s">
        <v>41</v>
      </c>
      <c r="E16" s="21" t="s">
        <v>42</v>
      </c>
      <c r="F16" s="17">
        <v>660.66</v>
      </c>
      <c r="G16" s="17">
        <v>660.66</v>
      </c>
      <c r="H16" s="17">
        <v>660.66</v>
      </c>
      <c r="I16" s="17"/>
      <c r="J16" s="17"/>
      <c r="K16" s="17">
        <f t="shared" si="2"/>
        <v>660.66</v>
      </c>
      <c r="L16" s="32">
        <f t="shared" si="3"/>
        <v>0</v>
      </c>
      <c r="M16" s="33">
        <v>660</v>
      </c>
      <c r="N16" s="28">
        <f t="shared" si="1"/>
        <v>13200</v>
      </c>
    </row>
    <row r="17" s="4" customFormat="1" ht="26" customHeight="1" spans="1:14">
      <c r="A17" s="15">
        <v>11</v>
      </c>
      <c r="B17" s="21" t="s">
        <v>37</v>
      </c>
      <c r="C17" s="21" t="s">
        <v>43</v>
      </c>
      <c r="D17" s="21" t="s">
        <v>44</v>
      </c>
      <c r="E17" s="21" t="s">
        <v>45</v>
      </c>
      <c r="F17" s="17">
        <v>1034.15</v>
      </c>
      <c r="G17" s="17">
        <v>1030.62</v>
      </c>
      <c r="H17" s="17">
        <v>1030.62</v>
      </c>
      <c r="I17" s="17"/>
      <c r="J17" s="17"/>
      <c r="K17" s="17">
        <f t="shared" si="2"/>
        <v>1030.62</v>
      </c>
      <c r="L17" s="32">
        <f t="shared" si="3"/>
        <v>0.00342512274165085</v>
      </c>
      <c r="M17" s="33">
        <v>1030</v>
      </c>
      <c r="N17" s="28">
        <f t="shared" si="1"/>
        <v>20600</v>
      </c>
    </row>
    <row r="18" s="4" customFormat="1" ht="26" customHeight="1" spans="1:14">
      <c r="A18" s="15">
        <v>12</v>
      </c>
      <c r="B18" s="21" t="s">
        <v>46</v>
      </c>
      <c r="C18" s="17" t="s">
        <v>47</v>
      </c>
      <c r="D18" s="17" t="s">
        <v>48</v>
      </c>
      <c r="E18" s="17" t="s">
        <v>49</v>
      </c>
      <c r="F18" s="17">
        <v>836.6</v>
      </c>
      <c r="G18" s="17">
        <v>847.37</v>
      </c>
      <c r="H18" s="17">
        <v>847.37</v>
      </c>
      <c r="I18" s="17"/>
      <c r="J18" s="17"/>
      <c r="K18" s="17">
        <f t="shared" si="2"/>
        <v>847.37</v>
      </c>
      <c r="L18" s="32">
        <f t="shared" si="3"/>
        <v>0.0127099142051288</v>
      </c>
      <c r="M18" s="33">
        <v>847</v>
      </c>
      <c r="N18" s="28">
        <f t="shared" si="1"/>
        <v>16940</v>
      </c>
    </row>
    <row r="19" s="4" customFormat="1" ht="26" customHeight="1" spans="1:14">
      <c r="A19" s="15">
        <v>13</v>
      </c>
      <c r="B19" s="21" t="s">
        <v>46</v>
      </c>
      <c r="C19" s="17" t="s">
        <v>50</v>
      </c>
      <c r="D19" s="17" t="s">
        <v>48</v>
      </c>
      <c r="E19" s="17" t="s">
        <v>51</v>
      </c>
      <c r="F19" s="17">
        <v>1024.87</v>
      </c>
      <c r="G19" s="17">
        <v>1024.87</v>
      </c>
      <c r="H19" s="17">
        <v>1024.87</v>
      </c>
      <c r="I19" s="17"/>
      <c r="J19" s="17"/>
      <c r="K19" s="17">
        <f t="shared" si="2"/>
        <v>1024.87</v>
      </c>
      <c r="L19" s="32">
        <f t="shared" si="3"/>
        <v>0</v>
      </c>
      <c r="M19" s="33">
        <v>1024</v>
      </c>
      <c r="N19" s="28">
        <f t="shared" si="1"/>
        <v>20480</v>
      </c>
    </row>
    <row r="20" s="4" customFormat="1" ht="26" customHeight="1" spans="1:14">
      <c r="A20" s="15">
        <v>14</v>
      </c>
      <c r="B20" s="21" t="s">
        <v>52</v>
      </c>
      <c r="C20" s="17" t="s">
        <v>53</v>
      </c>
      <c r="D20" s="17" t="s">
        <v>54</v>
      </c>
      <c r="E20" s="17" t="s">
        <v>55</v>
      </c>
      <c r="F20" s="17">
        <v>1075.87</v>
      </c>
      <c r="G20" s="17">
        <v>1066.73</v>
      </c>
      <c r="H20" s="17">
        <v>1066.73</v>
      </c>
      <c r="I20" s="17"/>
      <c r="J20" s="17"/>
      <c r="K20" s="17">
        <f t="shared" si="2"/>
        <v>1066.73</v>
      </c>
      <c r="L20" s="32">
        <f t="shared" si="3"/>
        <v>0.00856824126067503</v>
      </c>
      <c r="M20" s="33">
        <v>1066</v>
      </c>
      <c r="N20" s="28">
        <f t="shared" si="1"/>
        <v>21320</v>
      </c>
    </row>
    <row r="21" s="4" customFormat="1" ht="26" customHeight="1" spans="1:14">
      <c r="A21" s="15">
        <v>15</v>
      </c>
      <c r="B21" s="21" t="s">
        <v>52</v>
      </c>
      <c r="C21" s="17" t="s">
        <v>56</v>
      </c>
      <c r="D21" s="17" t="s">
        <v>57</v>
      </c>
      <c r="E21" s="17" t="s">
        <v>58</v>
      </c>
      <c r="F21" s="17">
        <v>467.21</v>
      </c>
      <c r="G21" s="17">
        <v>467.21</v>
      </c>
      <c r="H21" s="17">
        <v>467.21</v>
      </c>
      <c r="I21" s="17"/>
      <c r="J21" s="17"/>
      <c r="K21" s="17">
        <f t="shared" si="2"/>
        <v>467.21</v>
      </c>
      <c r="L21" s="32">
        <f t="shared" si="3"/>
        <v>0</v>
      </c>
      <c r="M21" s="33">
        <v>467</v>
      </c>
      <c r="N21" s="28">
        <f t="shared" si="1"/>
        <v>9340</v>
      </c>
    </row>
    <row r="22" s="4" customFormat="1" ht="26" customHeight="1" spans="1:14">
      <c r="A22" s="15">
        <v>16</v>
      </c>
      <c r="B22" s="21" t="s">
        <v>52</v>
      </c>
      <c r="C22" s="17" t="s">
        <v>59</v>
      </c>
      <c r="D22" s="17" t="s">
        <v>57</v>
      </c>
      <c r="E22" s="17">
        <v>10765741</v>
      </c>
      <c r="F22" s="17">
        <v>480.04</v>
      </c>
      <c r="G22" s="17">
        <v>480.04</v>
      </c>
      <c r="H22" s="17">
        <v>480.04</v>
      </c>
      <c r="I22" s="17"/>
      <c r="J22" s="17"/>
      <c r="K22" s="17">
        <f t="shared" si="2"/>
        <v>480.04</v>
      </c>
      <c r="L22" s="32">
        <f t="shared" si="3"/>
        <v>0</v>
      </c>
      <c r="M22" s="33">
        <v>480</v>
      </c>
      <c r="N22" s="28">
        <f t="shared" si="1"/>
        <v>9600</v>
      </c>
    </row>
    <row r="23" s="4" customFormat="1" ht="26" customHeight="1" spans="1:14">
      <c r="A23" s="15">
        <v>17</v>
      </c>
      <c r="B23" s="21" t="s">
        <v>60</v>
      </c>
      <c r="C23" s="17" t="s">
        <v>61</v>
      </c>
      <c r="D23" s="17" t="s">
        <v>62</v>
      </c>
      <c r="E23" s="17">
        <v>10765579</v>
      </c>
      <c r="F23" s="17">
        <v>743.76</v>
      </c>
      <c r="G23" s="17">
        <v>743.75</v>
      </c>
      <c r="H23" s="17">
        <v>743.75</v>
      </c>
      <c r="I23" s="17"/>
      <c r="J23" s="17"/>
      <c r="K23" s="17">
        <f t="shared" si="2"/>
        <v>743.75</v>
      </c>
      <c r="L23" s="32">
        <f t="shared" si="3"/>
        <v>1.34453781512483e-5</v>
      </c>
      <c r="M23" s="33">
        <v>743</v>
      </c>
      <c r="N23" s="28">
        <f t="shared" si="1"/>
        <v>14860</v>
      </c>
    </row>
    <row r="24" s="4" customFormat="1" ht="26" customHeight="1" spans="1:14">
      <c r="A24" s="15">
        <v>18</v>
      </c>
      <c r="B24" s="21" t="s">
        <v>60</v>
      </c>
      <c r="C24" s="17" t="s">
        <v>63</v>
      </c>
      <c r="D24" s="17" t="s">
        <v>64</v>
      </c>
      <c r="E24" s="17">
        <v>10765618</v>
      </c>
      <c r="F24" s="17">
        <v>994.6</v>
      </c>
      <c r="G24" s="17">
        <v>947.55</v>
      </c>
      <c r="H24" s="17">
        <v>947.55</v>
      </c>
      <c r="I24" s="17"/>
      <c r="J24" s="17"/>
      <c r="K24" s="17">
        <f t="shared" si="2"/>
        <v>947.55</v>
      </c>
      <c r="L24" s="32">
        <f t="shared" si="3"/>
        <v>0.0496543718009604</v>
      </c>
      <c r="M24" s="33">
        <v>947</v>
      </c>
      <c r="N24" s="28">
        <f t="shared" si="1"/>
        <v>18940</v>
      </c>
    </row>
    <row r="25" s="4" customFormat="1" ht="26" customHeight="1" spans="1:14">
      <c r="A25" s="15">
        <v>19</v>
      </c>
      <c r="B25" s="21" t="s">
        <v>60</v>
      </c>
      <c r="C25" s="17" t="s">
        <v>65</v>
      </c>
      <c r="D25" s="17" t="s">
        <v>64</v>
      </c>
      <c r="E25" s="17" t="s">
        <v>66</v>
      </c>
      <c r="F25" s="17">
        <v>854.678</v>
      </c>
      <c r="G25" s="17">
        <v>851.46</v>
      </c>
      <c r="H25" s="17">
        <v>851.46</v>
      </c>
      <c r="I25" s="17"/>
      <c r="J25" s="17"/>
      <c r="K25" s="17">
        <f t="shared" si="2"/>
        <v>851.46</v>
      </c>
      <c r="L25" s="32">
        <f t="shared" si="3"/>
        <v>0.00377939069363207</v>
      </c>
      <c r="M25" s="33">
        <v>851</v>
      </c>
      <c r="N25" s="28">
        <f t="shared" si="1"/>
        <v>17020</v>
      </c>
    </row>
    <row r="26" s="4" customFormat="1" ht="26" customHeight="1" spans="1:14">
      <c r="A26" s="15">
        <v>20</v>
      </c>
      <c r="B26" s="21" t="s">
        <v>60</v>
      </c>
      <c r="C26" s="17" t="s">
        <v>67</v>
      </c>
      <c r="D26" s="17" t="s">
        <v>62</v>
      </c>
      <c r="E26" s="17" t="s">
        <v>68</v>
      </c>
      <c r="F26" s="17">
        <v>179</v>
      </c>
      <c r="G26" s="17">
        <v>698.96</v>
      </c>
      <c r="H26" s="17">
        <v>698.96</v>
      </c>
      <c r="I26" s="17"/>
      <c r="J26" s="17">
        <v>508.36</v>
      </c>
      <c r="K26" s="17">
        <f t="shared" si="2"/>
        <v>190.6</v>
      </c>
      <c r="L26" s="32">
        <v>0.064</v>
      </c>
      <c r="M26" s="33">
        <v>184</v>
      </c>
      <c r="N26" s="28">
        <f t="shared" si="1"/>
        <v>3680</v>
      </c>
    </row>
    <row r="27" s="4" customFormat="1" ht="26" customHeight="1" spans="1:14">
      <c r="A27" s="15">
        <v>21</v>
      </c>
      <c r="B27" s="21" t="s">
        <v>60</v>
      </c>
      <c r="C27" s="17" t="s">
        <v>69</v>
      </c>
      <c r="D27" s="17" t="s">
        <v>70</v>
      </c>
      <c r="E27" s="22" t="s">
        <v>71</v>
      </c>
      <c r="F27" s="17">
        <v>800</v>
      </c>
      <c r="G27" s="17">
        <v>960.89</v>
      </c>
      <c r="H27" s="17">
        <v>960.89</v>
      </c>
      <c r="I27" s="17"/>
      <c r="J27" s="17"/>
      <c r="K27" s="17">
        <f t="shared" si="2"/>
        <v>960.89</v>
      </c>
      <c r="L27" s="32">
        <f t="shared" ref="L27:L30" si="4">ABS(K27-F27)/K27</f>
        <v>0.167438520538251</v>
      </c>
      <c r="M27" s="33">
        <v>880</v>
      </c>
      <c r="N27" s="28">
        <f t="shared" si="1"/>
        <v>17600</v>
      </c>
    </row>
    <row r="28" s="4" customFormat="1" ht="26" customHeight="1" spans="1:14">
      <c r="A28" s="15">
        <v>22</v>
      </c>
      <c r="B28" s="21" t="s">
        <v>60</v>
      </c>
      <c r="C28" s="17" t="s">
        <v>72</v>
      </c>
      <c r="D28" s="17" t="s">
        <v>73</v>
      </c>
      <c r="E28" s="17">
        <v>10765735</v>
      </c>
      <c r="F28" s="17">
        <v>301.72</v>
      </c>
      <c r="G28" s="17">
        <v>301.72</v>
      </c>
      <c r="H28" s="17">
        <v>301.72</v>
      </c>
      <c r="I28" s="17"/>
      <c r="J28" s="17"/>
      <c r="K28" s="17">
        <f t="shared" si="2"/>
        <v>301.72</v>
      </c>
      <c r="L28" s="32">
        <f t="shared" si="4"/>
        <v>0</v>
      </c>
      <c r="M28" s="33">
        <v>301</v>
      </c>
      <c r="N28" s="28">
        <f t="shared" si="1"/>
        <v>6020</v>
      </c>
    </row>
    <row r="29" s="4" customFormat="1" ht="26" customHeight="1" spans="1:14">
      <c r="A29" s="15">
        <v>23</v>
      </c>
      <c r="B29" s="21" t="s">
        <v>74</v>
      </c>
      <c r="C29" s="21" t="s">
        <v>75</v>
      </c>
      <c r="D29" s="21" t="s">
        <v>76</v>
      </c>
      <c r="E29" s="21" t="s">
        <v>77</v>
      </c>
      <c r="F29" s="17">
        <v>997.26</v>
      </c>
      <c r="G29" s="23">
        <v>923.65</v>
      </c>
      <c r="H29" s="17">
        <v>923.65</v>
      </c>
      <c r="I29" s="17">
        <v>11.5</v>
      </c>
      <c r="J29" s="17">
        <v>80.67</v>
      </c>
      <c r="K29" s="17">
        <f t="shared" si="2"/>
        <v>831.48</v>
      </c>
      <c r="L29" s="32">
        <f t="shared" si="4"/>
        <v>0.199379419829701</v>
      </c>
      <c r="M29" s="33">
        <v>748</v>
      </c>
      <c r="N29" s="28">
        <f t="shared" si="1"/>
        <v>14960</v>
      </c>
    </row>
    <row r="30" s="4" customFormat="1" ht="20" customHeight="1" spans="1:14">
      <c r="A30" s="15">
        <v>24</v>
      </c>
      <c r="B30" s="21" t="s">
        <v>74</v>
      </c>
      <c r="C30" s="21" t="s">
        <v>78</v>
      </c>
      <c r="D30" s="21" t="s">
        <v>79</v>
      </c>
      <c r="E30" s="21" t="s">
        <v>80</v>
      </c>
      <c r="F30" s="17">
        <v>1756.02</v>
      </c>
      <c r="G30" s="17">
        <v>1934.06</v>
      </c>
      <c r="H30" s="17">
        <v>1934.06</v>
      </c>
      <c r="I30" s="17">
        <v>152.41</v>
      </c>
      <c r="J30" s="17">
        <v>110.22</v>
      </c>
      <c r="K30" s="17">
        <f t="shared" si="2"/>
        <v>1671.43</v>
      </c>
      <c r="L30" s="32">
        <f t="shared" si="4"/>
        <v>0.0506093584535399</v>
      </c>
      <c r="M30" s="33">
        <v>1629</v>
      </c>
      <c r="N30" s="34">
        <f t="shared" si="1"/>
        <v>32580</v>
      </c>
    </row>
    <row r="31" s="4" customFormat="1" ht="20" customHeight="1" spans="1:14">
      <c r="A31" s="15"/>
      <c r="B31" s="21" t="s">
        <v>74</v>
      </c>
      <c r="C31" s="21"/>
      <c r="D31" s="21"/>
      <c r="E31" s="21" t="s">
        <v>81</v>
      </c>
      <c r="F31" s="17"/>
      <c r="G31" s="17"/>
      <c r="H31" s="17"/>
      <c r="I31" s="17"/>
      <c r="J31" s="17"/>
      <c r="K31" s="17"/>
      <c r="L31" s="32"/>
      <c r="M31" s="33"/>
      <c r="N31" s="35"/>
    </row>
    <row r="32" s="4" customFormat="1" ht="20" customHeight="1" spans="1:14">
      <c r="A32" s="15"/>
      <c r="B32" s="21" t="s">
        <v>74</v>
      </c>
      <c r="C32" s="21"/>
      <c r="D32" s="21"/>
      <c r="E32" s="21" t="s">
        <v>82</v>
      </c>
      <c r="F32" s="17"/>
      <c r="G32" s="17"/>
      <c r="H32" s="17"/>
      <c r="I32" s="17"/>
      <c r="J32" s="17"/>
      <c r="K32" s="17"/>
      <c r="L32" s="32"/>
      <c r="M32" s="33"/>
      <c r="N32" s="36"/>
    </row>
    <row r="33" s="4" customFormat="1" ht="19" customHeight="1" spans="1:14">
      <c r="A33" s="15">
        <v>25</v>
      </c>
      <c r="B33" s="21" t="s">
        <v>74</v>
      </c>
      <c r="C33" s="21" t="s">
        <v>83</v>
      </c>
      <c r="D33" s="21" t="s">
        <v>84</v>
      </c>
      <c r="E33" s="21">
        <v>10765537</v>
      </c>
      <c r="F33" s="17">
        <v>1390.8</v>
      </c>
      <c r="G33" s="17">
        <v>1856.09</v>
      </c>
      <c r="H33" s="17">
        <v>1856.09</v>
      </c>
      <c r="I33" s="17">
        <v>424.89</v>
      </c>
      <c r="J33" s="17">
        <v>64.39</v>
      </c>
      <c r="K33" s="17">
        <f t="shared" ref="K33:K39" si="5">H33-I33-J33</f>
        <v>1366.81</v>
      </c>
      <c r="L33" s="32">
        <f t="shared" ref="L33:L39" si="6">ABS(K33-F33)/K33</f>
        <v>0.0175518177361888</v>
      </c>
      <c r="M33" s="33">
        <v>1366</v>
      </c>
      <c r="N33" s="34">
        <f t="shared" si="1"/>
        <v>27320</v>
      </c>
    </row>
    <row r="34" s="4" customFormat="1" ht="19" customHeight="1" spans="1:14">
      <c r="A34" s="15"/>
      <c r="B34" s="21" t="s">
        <v>74</v>
      </c>
      <c r="C34" s="21"/>
      <c r="D34" s="21"/>
      <c r="E34" s="21" t="s">
        <v>85</v>
      </c>
      <c r="F34" s="17"/>
      <c r="G34" s="17"/>
      <c r="H34" s="17"/>
      <c r="I34" s="17"/>
      <c r="J34" s="17"/>
      <c r="K34" s="17"/>
      <c r="L34" s="32"/>
      <c r="M34" s="33"/>
      <c r="N34" s="36"/>
    </row>
    <row r="35" s="4" customFormat="1" ht="26" customHeight="1" spans="1:14">
      <c r="A35" s="15">
        <v>26</v>
      </c>
      <c r="B35" s="21" t="s">
        <v>74</v>
      </c>
      <c r="C35" s="21" t="s">
        <v>86</v>
      </c>
      <c r="D35" s="21" t="s">
        <v>84</v>
      </c>
      <c r="E35" s="21" t="s">
        <v>87</v>
      </c>
      <c r="F35" s="17">
        <v>1057.1</v>
      </c>
      <c r="G35" s="23">
        <v>1054.68</v>
      </c>
      <c r="H35" s="17">
        <v>1054.68</v>
      </c>
      <c r="I35" s="17"/>
      <c r="J35" s="17"/>
      <c r="K35" s="17">
        <f t="shared" si="5"/>
        <v>1054.68</v>
      </c>
      <c r="L35" s="32">
        <f t="shared" si="6"/>
        <v>0.00229453483521053</v>
      </c>
      <c r="M35" s="33">
        <v>1054</v>
      </c>
      <c r="N35" s="28">
        <f t="shared" si="1"/>
        <v>21080</v>
      </c>
    </row>
    <row r="36" s="4" customFormat="1" ht="26" customHeight="1" spans="1:14">
      <c r="A36" s="15">
        <v>27</v>
      </c>
      <c r="B36" s="21" t="s">
        <v>74</v>
      </c>
      <c r="C36" s="21" t="s">
        <v>88</v>
      </c>
      <c r="D36" s="21" t="s">
        <v>76</v>
      </c>
      <c r="E36" s="21" t="s">
        <v>89</v>
      </c>
      <c r="F36" s="17">
        <v>907.94</v>
      </c>
      <c r="G36" s="23">
        <v>801.81</v>
      </c>
      <c r="H36" s="17">
        <v>801.81</v>
      </c>
      <c r="I36" s="17"/>
      <c r="J36" s="17">
        <v>62.54</v>
      </c>
      <c r="K36" s="17">
        <f t="shared" si="5"/>
        <v>739.27</v>
      </c>
      <c r="L36" s="32">
        <f t="shared" si="6"/>
        <v>0.228157506729612</v>
      </c>
      <c r="M36" s="33">
        <v>654</v>
      </c>
      <c r="N36" s="28">
        <f t="shared" si="1"/>
        <v>13080</v>
      </c>
    </row>
    <row r="37" s="4" customFormat="1" ht="26" customHeight="1" spans="1:14">
      <c r="A37" s="15">
        <v>28</v>
      </c>
      <c r="B37" s="21" t="s">
        <v>74</v>
      </c>
      <c r="C37" s="21" t="s">
        <v>90</v>
      </c>
      <c r="D37" s="21" t="s">
        <v>91</v>
      </c>
      <c r="E37" s="21">
        <v>10765550</v>
      </c>
      <c r="F37" s="17">
        <v>1159.07</v>
      </c>
      <c r="G37" s="23">
        <v>1145.08</v>
      </c>
      <c r="H37" s="17">
        <v>1145.08</v>
      </c>
      <c r="I37" s="17"/>
      <c r="J37" s="17"/>
      <c r="K37" s="17">
        <f t="shared" si="5"/>
        <v>1145.08</v>
      </c>
      <c r="L37" s="32">
        <f t="shared" si="6"/>
        <v>0.0122174869878087</v>
      </c>
      <c r="M37" s="33">
        <v>1145</v>
      </c>
      <c r="N37" s="28">
        <f t="shared" ref="N37:N71" si="7">M37*20</f>
        <v>22900</v>
      </c>
    </row>
    <row r="38" s="4" customFormat="1" ht="26" customHeight="1" spans="1:14">
      <c r="A38" s="15">
        <v>29</v>
      </c>
      <c r="B38" s="21" t="s">
        <v>74</v>
      </c>
      <c r="C38" s="21" t="s">
        <v>92</v>
      </c>
      <c r="D38" s="21" t="s">
        <v>76</v>
      </c>
      <c r="E38" s="21">
        <v>10765581</v>
      </c>
      <c r="F38" s="17">
        <v>428.8</v>
      </c>
      <c r="G38" s="23">
        <v>401.49</v>
      </c>
      <c r="H38" s="17">
        <v>401.49</v>
      </c>
      <c r="I38" s="17"/>
      <c r="J38" s="17">
        <v>73.95</v>
      </c>
      <c r="K38" s="17">
        <f t="shared" si="5"/>
        <v>327.54</v>
      </c>
      <c r="L38" s="32">
        <f t="shared" si="6"/>
        <v>0.309153080539781</v>
      </c>
      <c r="M38" s="33">
        <v>276</v>
      </c>
      <c r="N38" s="28">
        <f t="shared" si="7"/>
        <v>5520</v>
      </c>
    </row>
    <row r="39" s="4" customFormat="1" ht="26" customHeight="1" spans="1:14">
      <c r="A39" s="15">
        <v>30</v>
      </c>
      <c r="B39" s="21" t="s">
        <v>74</v>
      </c>
      <c r="C39" s="24" t="s">
        <v>93</v>
      </c>
      <c r="D39" s="24" t="s">
        <v>94</v>
      </c>
      <c r="E39" s="24" t="s">
        <v>95</v>
      </c>
      <c r="F39" s="25">
        <v>1415.6</v>
      </c>
      <c r="G39" s="17">
        <v>1819.74</v>
      </c>
      <c r="H39" s="17">
        <v>1819.74</v>
      </c>
      <c r="I39" s="17">
        <v>392.3</v>
      </c>
      <c r="J39" s="17"/>
      <c r="K39" s="17">
        <f t="shared" si="5"/>
        <v>1427.44</v>
      </c>
      <c r="L39" s="32">
        <f t="shared" si="6"/>
        <v>0.00829456929888482</v>
      </c>
      <c r="M39" s="33">
        <v>1427</v>
      </c>
      <c r="N39" s="34">
        <f t="shared" si="7"/>
        <v>28540</v>
      </c>
    </row>
    <row r="40" s="4" customFormat="1" ht="26" customHeight="1" spans="1:14">
      <c r="A40" s="15"/>
      <c r="B40" s="21" t="s">
        <v>74</v>
      </c>
      <c r="C40" s="24"/>
      <c r="D40" s="24"/>
      <c r="E40" s="24" t="s">
        <v>96</v>
      </c>
      <c r="F40" s="22"/>
      <c r="G40" s="17"/>
      <c r="H40" s="17"/>
      <c r="I40" s="17"/>
      <c r="J40" s="17"/>
      <c r="K40" s="17"/>
      <c r="L40" s="32"/>
      <c r="M40" s="33"/>
      <c r="N40" s="36"/>
    </row>
    <row r="41" s="4" customFormat="1" ht="26" customHeight="1" spans="1:14">
      <c r="A41" s="15">
        <v>31</v>
      </c>
      <c r="B41" s="21" t="s">
        <v>97</v>
      </c>
      <c r="C41" s="23" t="s">
        <v>98</v>
      </c>
      <c r="D41" s="23" t="s">
        <v>99</v>
      </c>
      <c r="E41" s="23">
        <v>10765580</v>
      </c>
      <c r="F41" s="17">
        <v>794.15</v>
      </c>
      <c r="G41" s="17">
        <v>781.26</v>
      </c>
      <c r="H41" s="17">
        <v>781.26</v>
      </c>
      <c r="I41" s="17"/>
      <c r="J41" s="17"/>
      <c r="K41" s="17">
        <f t="shared" ref="K41:K55" si="8">H41-I41-J41</f>
        <v>781.26</v>
      </c>
      <c r="L41" s="32">
        <f t="shared" ref="L41:L55" si="9">ABS(K41-F41)/K41</f>
        <v>0.0164989888129432</v>
      </c>
      <c r="M41" s="33">
        <v>781</v>
      </c>
      <c r="N41" s="28">
        <f t="shared" si="7"/>
        <v>15620</v>
      </c>
    </row>
    <row r="42" s="4" customFormat="1" ht="26" customHeight="1" spans="1:14">
      <c r="A42" s="15">
        <v>32</v>
      </c>
      <c r="B42" s="21" t="s">
        <v>97</v>
      </c>
      <c r="C42" s="23" t="s">
        <v>100</v>
      </c>
      <c r="D42" s="23" t="s">
        <v>101</v>
      </c>
      <c r="E42" s="26">
        <v>10765320</v>
      </c>
      <c r="F42" s="17">
        <v>443.44</v>
      </c>
      <c r="G42" s="17">
        <v>372.42</v>
      </c>
      <c r="H42" s="17">
        <v>372.42</v>
      </c>
      <c r="I42" s="17"/>
      <c r="J42" s="17">
        <v>127.16</v>
      </c>
      <c r="K42" s="17">
        <f t="shared" si="8"/>
        <v>245.26</v>
      </c>
      <c r="L42" s="32">
        <f t="shared" si="9"/>
        <v>0.808040446872706</v>
      </c>
      <c r="M42" s="33">
        <v>146</v>
      </c>
      <c r="N42" s="28">
        <f t="shared" si="7"/>
        <v>2920</v>
      </c>
    </row>
    <row r="43" s="4" customFormat="1" ht="26" customHeight="1" spans="1:14">
      <c r="A43" s="15">
        <v>33</v>
      </c>
      <c r="B43" s="21" t="s">
        <v>97</v>
      </c>
      <c r="C43" s="23" t="s">
        <v>102</v>
      </c>
      <c r="D43" s="23" t="s">
        <v>103</v>
      </c>
      <c r="E43" s="23">
        <v>10765588</v>
      </c>
      <c r="F43" s="17">
        <v>797.3</v>
      </c>
      <c r="G43" s="17">
        <v>793.28</v>
      </c>
      <c r="H43" s="17">
        <v>793.28</v>
      </c>
      <c r="I43" s="17"/>
      <c r="J43" s="17"/>
      <c r="K43" s="17">
        <f t="shared" si="8"/>
        <v>793.28</v>
      </c>
      <c r="L43" s="32">
        <f t="shared" si="9"/>
        <v>0.00506756756756754</v>
      </c>
      <c r="M43" s="33">
        <v>793</v>
      </c>
      <c r="N43" s="28">
        <f t="shared" si="7"/>
        <v>15860</v>
      </c>
    </row>
    <row r="44" s="4" customFormat="1" ht="26" customHeight="1" spans="1:14">
      <c r="A44" s="15">
        <v>34</v>
      </c>
      <c r="B44" s="21" t="s">
        <v>97</v>
      </c>
      <c r="C44" s="23" t="s">
        <v>104</v>
      </c>
      <c r="D44" s="23" t="s">
        <v>105</v>
      </c>
      <c r="E44" s="23">
        <v>10765721</v>
      </c>
      <c r="F44" s="17">
        <v>345.1</v>
      </c>
      <c r="G44" s="17">
        <v>337.68</v>
      </c>
      <c r="H44" s="17">
        <v>337.68</v>
      </c>
      <c r="I44" s="17"/>
      <c r="J44" s="17"/>
      <c r="K44" s="17">
        <f t="shared" si="8"/>
        <v>337.68</v>
      </c>
      <c r="L44" s="32">
        <f t="shared" si="9"/>
        <v>0.0219734660033168</v>
      </c>
      <c r="M44" s="33">
        <v>337</v>
      </c>
      <c r="N44" s="28">
        <f t="shared" si="7"/>
        <v>6740</v>
      </c>
    </row>
    <row r="45" s="4" customFormat="1" ht="26" customHeight="1" spans="1:14">
      <c r="A45" s="15">
        <v>35</v>
      </c>
      <c r="B45" s="21" t="s">
        <v>97</v>
      </c>
      <c r="C45" s="23" t="s">
        <v>106</v>
      </c>
      <c r="D45" s="23" t="s">
        <v>105</v>
      </c>
      <c r="E45" s="23" t="s">
        <v>107</v>
      </c>
      <c r="F45" s="17">
        <v>555.06</v>
      </c>
      <c r="G45" s="17">
        <v>708.11</v>
      </c>
      <c r="H45" s="17">
        <v>708.11</v>
      </c>
      <c r="I45" s="17">
        <v>167.33</v>
      </c>
      <c r="J45" s="17">
        <v>227.84</v>
      </c>
      <c r="K45" s="17">
        <f t="shared" si="8"/>
        <v>312.94</v>
      </c>
      <c r="L45" s="32">
        <f t="shared" si="9"/>
        <v>0.773694637949767</v>
      </c>
      <c r="M45" s="33">
        <v>191</v>
      </c>
      <c r="N45" s="28">
        <f t="shared" si="7"/>
        <v>3820</v>
      </c>
    </row>
    <row r="46" s="4" customFormat="1" ht="26" customHeight="1" spans="1:14">
      <c r="A46" s="15">
        <v>36</v>
      </c>
      <c r="B46" s="21" t="s">
        <v>97</v>
      </c>
      <c r="C46" s="23" t="s">
        <v>108</v>
      </c>
      <c r="D46" s="23" t="s">
        <v>109</v>
      </c>
      <c r="E46" s="26">
        <v>10765311</v>
      </c>
      <c r="F46" s="17">
        <v>700.6</v>
      </c>
      <c r="G46" s="17">
        <v>734.82</v>
      </c>
      <c r="H46" s="17">
        <v>734.82</v>
      </c>
      <c r="I46" s="17"/>
      <c r="J46" s="17"/>
      <c r="K46" s="17">
        <f t="shared" si="8"/>
        <v>734.82</v>
      </c>
      <c r="L46" s="32">
        <f t="shared" si="9"/>
        <v>0.04656922783811</v>
      </c>
      <c r="M46" s="33">
        <v>734</v>
      </c>
      <c r="N46" s="28">
        <f t="shared" si="7"/>
        <v>14680</v>
      </c>
    </row>
    <row r="47" s="4" customFormat="1" ht="26" customHeight="1" spans="1:14">
      <c r="A47" s="15">
        <v>37</v>
      </c>
      <c r="B47" s="21" t="s">
        <v>97</v>
      </c>
      <c r="C47" s="23" t="s">
        <v>110</v>
      </c>
      <c r="D47" s="23" t="s">
        <v>109</v>
      </c>
      <c r="E47" s="23" t="s">
        <v>111</v>
      </c>
      <c r="F47" s="17">
        <v>325.9</v>
      </c>
      <c r="G47" s="17">
        <v>383.36</v>
      </c>
      <c r="H47" s="17">
        <v>383.36</v>
      </c>
      <c r="I47" s="17"/>
      <c r="J47" s="17">
        <v>50.82</v>
      </c>
      <c r="K47" s="17">
        <f t="shared" si="8"/>
        <v>332.54</v>
      </c>
      <c r="L47" s="32">
        <f t="shared" si="9"/>
        <v>0.0199675227040357</v>
      </c>
      <c r="M47" s="33">
        <v>332</v>
      </c>
      <c r="N47" s="28">
        <f t="shared" si="7"/>
        <v>6640</v>
      </c>
    </row>
    <row r="48" s="4" customFormat="1" ht="26" customHeight="1" spans="1:14">
      <c r="A48" s="15">
        <v>38</v>
      </c>
      <c r="B48" s="21" t="s">
        <v>97</v>
      </c>
      <c r="C48" s="23" t="s">
        <v>112</v>
      </c>
      <c r="D48" s="23" t="s">
        <v>109</v>
      </c>
      <c r="E48" s="23" t="s">
        <v>113</v>
      </c>
      <c r="F48" s="17">
        <v>360.2</v>
      </c>
      <c r="G48" s="17">
        <v>487.02</v>
      </c>
      <c r="H48" s="17">
        <v>487.02</v>
      </c>
      <c r="I48" s="17">
        <v>128.83</v>
      </c>
      <c r="J48" s="17">
        <v>51.66</v>
      </c>
      <c r="K48" s="17">
        <f t="shared" si="8"/>
        <v>306.53</v>
      </c>
      <c r="L48" s="32">
        <f t="shared" si="9"/>
        <v>0.175088898313379</v>
      </c>
      <c r="M48" s="33">
        <v>279</v>
      </c>
      <c r="N48" s="28">
        <f t="shared" si="7"/>
        <v>5580</v>
      </c>
    </row>
    <row r="49" s="4" customFormat="1" ht="26" customHeight="1" spans="1:14">
      <c r="A49" s="15">
        <v>39</v>
      </c>
      <c r="B49" s="21" t="s">
        <v>97</v>
      </c>
      <c r="C49" s="23" t="s">
        <v>114</v>
      </c>
      <c r="D49" s="23" t="s">
        <v>109</v>
      </c>
      <c r="E49" s="26" t="s">
        <v>115</v>
      </c>
      <c r="F49" s="17">
        <v>647.8</v>
      </c>
      <c r="G49" s="17">
        <v>647.95</v>
      </c>
      <c r="H49" s="17">
        <v>647.95</v>
      </c>
      <c r="I49" s="17">
        <v>60</v>
      </c>
      <c r="J49" s="17">
        <v>149.15</v>
      </c>
      <c r="K49" s="17">
        <f t="shared" si="8"/>
        <v>438.8</v>
      </c>
      <c r="L49" s="32">
        <f t="shared" si="9"/>
        <v>0.476298997265269</v>
      </c>
      <c r="M49" s="33">
        <v>334</v>
      </c>
      <c r="N49" s="28">
        <f t="shared" si="7"/>
        <v>6680</v>
      </c>
    </row>
    <row r="50" s="4" customFormat="1" ht="26" customHeight="1" spans="1:14">
      <c r="A50" s="15">
        <v>40</v>
      </c>
      <c r="B50" s="21" t="s">
        <v>97</v>
      </c>
      <c r="C50" s="23" t="s">
        <v>116</v>
      </c>
      <c r="D50" s="23" t="s">
        <v>117</v>
      </c>
      <c r="E50" s="23" t="s">
        <v>118</v>
      </c>
      <c r="F50" s="17">
        <v>271</v>
      </c>
      <c r="G50" s="17">
        <v>296.4</v>
      </c>
      <c r="H50" s="17">
        <v>269.4</v>
      </c>
      <c r="I50" s="17"/>
      <c r="J50" s="17">
        <v>112.19</v>
      </c>
      <c r="K50" s="17">
        <f t="shared" si="8"/>
        <v>157.21</v>
      </c>
      <c r="L50" s="32">
        <f t="shared" si="9"/>
        <v>0.723808918007761</v>
      </c>
      <c r="M50" s="33">
        <v>100</v>
      </c>
      <c r="N50" s="28">
        <f t="shared" si="7"/>
        <v>2000</v>
      </c>
    </row>
    <row r="51" s="4" customFormat="1" ht="26" customHeight="1" spans="1:14">
      <c r="A51" s="15">
        <v>41</v>
      </c>
      <c r="B51" s="21" t="s">
        <v>97</v>
      </c>
      <c r="C51" s="23" t="s">
        <v>119</v>
      </c>
      <c r="D51" s="23" t="s">
        <v>117</v>
      </c>
      <c r="E51" s="27" t="s">
        <v>120</v>
      </c>
      <c r="F51" s="17">
        <v>1115.15</v>
      </c>
      <c r="G51" s="17">
        <v>1073.18</v>
      </c>
      <c r="H51" s="17">
        <v>1073.18</v>
      </c>
      <c r="I51" s="17"/>
      <c r="J51" s="17">
        <v>356.88</v>
      </c>
      <c r="K51" s="17">
        <f t="shared" si="8"/>
        <v>716.3</v>
      </c>
      <c r="L51" s="32">
        <f t="shared" si="9"/>
        <v>0.556819768253525</v>
      </c>
      <c r="M51" s="33">
        <v>516</v>
      </c>
      <c r="N51" s="28">
        <f t="shared" si="7"/>
        <v>10320</v>
      </c>
    </row>
    <row r="52" s="4" customFormat="1" ht="26" customHeight="1" spans="1:14">
      <c r="A52" s="15">
        <v>42</v>
      </c>
      <c r="B52" s="21" t="s">
        <v>97</v>
      </c>
      <c r="C52" s="23" t="s">
        <v>121</v>
      </c>
      <c r="D52" s="23" t="s">
        <v>117</v>
      </c>
      <c r="E52" s="26" t="s">
        <v>122</v>
      </c>
      <c r="F52" s="17">
        <v>794.37</v>
      </c>
      <c r="G52" s="17">
        <v>794.37</v>
      </c>
      <c r="H52" s="17">
        <v>794.37</v>
      </c>
      <c r="I52" s="17"/>
      <c r="J52" s="17"/>
      <c r="K52" s="17">
        <f t="shared" si="8"/>
        <v>794.37</v>
      </c>
      <c r="L52" s="32">
        <f t="shared" si="9"/>
        <v>0</v>
      </c>
      <c r="M52" s="33">
        <v>794</v>
      </c>
      <c r="N52" s="28">
        <f t="shared" si="7"/>
        <v>15880</v>
      </c>
    </row>
    <row r="53" s="4" customFormat="1" ht="26" customHeight="1" spans="1:14">
      <c r="A53" s="15">
        <v>43</v>
      </c>
      <c r="B53" s="21" t="s">
        <v>97</v>
      </c>
      <c r="C53" s="23" t="s">
        <v>123</v>
      </c>
      <c r="D53" s="23" t="s">
        <v>117</v>
      </c>
      <c r="E53" s="26" t="s">
        <v>124</v>
      </c>
      <c r="F53" s="17">
        <v>832.7</v>
      </c>
      <c r="G53" s="17">
        <v>873.14</v>
      </c>
      <c r="H53" s="17">
        <v>873.14</v>
      </c>
      <c r="I53" s="17"/>
      <c r="J53" s="17"/>
      <c r="K53" s="17">
        <f t="shared" si="8"/>
        <v>873.14</v>
      </c>
      <c r="L53" s="32">
        <f t="shared" si="9"/>
        <v>0.0463155965824495</v>
      </c>
      <c r="M53" s="33">
        <v>873</v>
      </c>
      <c r="N53" s="28">
        <f t="shared" si="7"/>
        <v>17460</v>
      </c>
    </row>
    <row r="54" s="4" customFormat="1" ht="26" customHeight="1" spans="1:14">
      <c r="A54" s="15">
        <v>44</v>
      </c>
      <c r="B54" s="21" t="s">
        <v>97</v>
      </c>
      <c r="C54" s="23" t="s">
        <v>125</v>
      </c>
      <c r="D54" s="23" t="s">
        <v>117</v>
      </c>
      <c r="E54" s="26" t="s">
        <v>126</v>
      </c>
      <c r="F54" s="17">
        <v>531.6</v>
      </c>
      <c r="G54" s="17">
        <v>593.98</v>
      </c>
      <c r="H54" s="17">
        <v>593.98</v>
      </c>
      <c r="I54" s="17"/>
      <c r="J54" s="17">
        <v>70.44</v>
      </c>
      <c r="K54" s="17">
        <f t="shared" si="8"/>
        <v>523.54</v>
      </c>
      <c r="L54" s="32">
        <f t="shared" si="9"/>
        <v>0.0153951942544983</v>
      </c>
      <c r="M54" s="33">
        <v>523</v>
      </c>
      <c r="N54" s="28">
        <f t="shared" si="7"/>
        <v>10460</v>
      </c>
    </row>
    <row r="55" s="4" customFormat="1" ht="26" customHeight="1" spans="1:14">
      <c r="A55" s="15">
        <v>45</v>
      </c>
      <c r="B55" s="21" t="s">
        <v>97</v>
      </c>
      <c r="C55" s="23" t="s">
        <v>127</v>
      </c>
      <c r="D55" s="23" t="s">
        <v>117</v>
      </c>
      <c r="E55" s="26" t="s">
        <v>128</v>
      </c>
      <c r="F55" s="17">
        <v>590.2</v>
      </c>
      <c r="G55" s="17">
        <v>692.41</v>
      </c>
      <c r="H55" s="17">
        <v>692.41</v>
      </c>
      <c r="I55" s="17"/>
      <c r="J55" s="17">
        <v>109.62</v>
      </c>
      <c r="K55" s="17">
        <f t="shared" si="8"/>
        <v>582.79</v>
      </c>
      <c r="L55" s="32">
        <f t="shared" si="9"/>
        <v>0.0127146999776936</v>
      </c>
      <c r="M55" s="33">
        <v>582</v>
      </c>
      <c r="N55" s="28">
        <f t="shared" si="7"/>
        <v>11640</v>
      </c>
    </row>
    <row r="56" s="4" customFormat="1" ht="26" customHeight="1" spans="1:14">
      <c r="A56" s="15">
        <v>46</v>
      </c>
      <c r="B56" s="21" t="s">
        <v>97</v>
      </c>
      <c r="C56" s="23" t="s">
        <v>129</v>
      </c>
      <c r="D56" s="23" t="s">
        <v>130</v>
      </c>
      <c r="E56" s="26" t="s">
        <v>131</v>
      </c>
      <c r="F56" s="17">
        <v>643.2</v>
      </c>
      <c r="G56" s="17">
        <v>657.12</v>
      </c>
      <c r="H56" s="17">
        <v>657.12</v>
      </c>
      <c r="I56" s="17"/>
      <c r="J56" s="17"/>
      <c r="K56" s="17">
        <f t="shared" ref="K56:K71" si="10">H56-I56-J56</f>
        <v>657.12</v>
      </c>
      <c r="L56" s="32">
        <f t="shared" ref="L56:L71" si="11">ABS(K56-F56)/K56</f>
        <v>0.0211833455076698</v>
      </c>
      <c r="M56" s="33">
        <v>657</v>
      </c>
      <c r="N56" s="28">
        <f t="shared" si="7"/>
        <v>13140</v>
      </c>
    </row>
    <row r="57" s="4" customFormat="1" ht="26" customHeight="1" spans="1:14">
      <c r="A57" s="15">
        <v>47</v>
      </c>
      <c r="B57" s="21" t="s">
        <v>97</v>
      </c>
      <c r="C57" s="23" t="s">
        <v>132</v>
      </c>
      <c r="D57" s="23" t="s">
        <v>133</v>
      </c>
      <c r="E57" s="26" t="s">
        <v>134</v>
      </c>
      <c r="F57" s="17">
        <v>198.7</v>
      </c>
      <c r="G57" s="17">
        <v>444.42</v>
      </c>
      <c r="H57" s="17">
        <v>444.42</v>
      </c>
      <c r="I57" s="17">
        <v>33</v>
      </c>
      <c r="J57" s="17"/>
      <c r="K57" s="17">
        <f t="shared" si="10"/>
        <v>411.42</v>
      </c>
      <c r="L57" s="32">
        <f t="shared" si="11"/>
        <v>0.517038549414224</v>
      </c>
      <c r="M57" s="33">
        <v>305</v>
      </c>
      <c r="N57" s="28">
        <f t="shared" si="7"/>
        <v>6100</v>
      </c>
    </row>
    <row r="58" s="4" customFormat="1" ht="26" customHeight="1" spans="1:14">
      <c r="A58" s="15">
        <v>48</v>
      </c>
      <c r="B58" s="21" t="s">
        <v>97</v>
      </c>
      <c r="C58" s="23" t="s">
        <v>135</v>
      </c>
      <c r="D58" s="23" t="s">
        <v>136</v>
      </c>
      <c r="E58" s="23" t="s">
        <v>137</v>
      </c>
      <c r="F58" s="17">
        <v>679.76</v>
      </c>
      <c r="G58" s="17">
        <v>703.65</v>
      </c>
      <c r="H58" s="17">
        <v>703.65</v>
      </c>
      <c r="I58" s="17"/>
      <c r="J58" s="17"/>
      <c r="K58" s="17">
        <f t="shared" si="10"/>
        <v>703.65</v>
      </c>
      <c r="L58" s="32">
        <f t="shared" si="11"/>
        <v>0.0339515384068784</v>
      </c>
      <c r="M58" s="33">
        <v>703</v>
      </c>
      <c r="N58" s="28">
        <f t="shared" si="7"/>
        <v>14060</v>
      </c>
    </row>
    <row r="59" s="4" customFormat="1" ht="26" customHeight="1" spans="1:14">
      <c r="A59" s="15">
        <v>49</v>
      </c>
      <c r="B59" s="21" t="s">
        <v>138</v>
      </c>
      <c r="C59" s="17" t="s">
        <v>139</v>
      </c>
      <c r="D59" s="17" t="s">
        <v>140</v>
      </c>
      <c r="E59" s="17" t="s">
        <v>141</v>
      </c>
      <c r="F59" s="17">
        <v>450.65</v>
      </c>
      <c r="G59" s="17">
        <v>460.1</v>
      </c>
      <c r="H59" s="17">
        <v>460.1</v>
      </c>
      <c r="I59" s="17"/>
      <c r="J59" s="17"/>
      <c r="K59" s="17">
        <f t="shared" si="10"/>
        <v>460.1</v>
      </c>
      <c r="L59" s="32">
        <f t="shared" si="11"/>
        <v>0.0205390132579875</v>
      </c>
      <c r="M59" s="33">
        <v>460</v>
      </c>
      <c r="N59" s="28">
        <f t="shared" si="7"/>
        <v>9200</v>
      </c>
    </row>
    <row r="60" s="4" customFormat="1" ht="26" customHeight="1" spans="1:14">
      <c r="A60" s="15">
        <v>50</v>
      </c>
      <c r="B60" s="21" t="s">
        <v>138</v>
      </c>
      <c r="C60" s="17" t="s">
        <v>142</v>
      </c>
      <c r="D60" s="17" t="s">
        <v>143</v>
      </c>
      <c r="E60" s="17" t="s">
        <v>144</v>
      </c>
      <c r="F60" s="17">
        <v>567.13</v>
      </c>
      <c r="G60" s="17">
        <v>597.32</v>
      </c>
      <c r="H60" s="17">
        <v>597.32</v>
      </c>
      <c r="I60" s="17"/>
      <c r="J60" s="17"/>
      <c r="K60" s="17">
        <f t="shared" si="10"/>
        <v>597.32</v>
      </c>
      <c r="L60" s="32">
        <f t="shared" si="11"/>
        <v>0.0505424228219381</v>
      </c>
      <c r="M60" s="33">
        <v>582</v>
      </c>
      <c r="N60" s="28">
        <f t="shared" si="7"/>
        <v>11640</v>
      </c>
    </row>
    <row r="61" s="4" customFormat="1" ht="26" customHeight="1" spans="1:14">
      <c r="A61" s="15">
        <v>51</v>
      </c>
      <c r="B61" s="21" t="s">
        <v>138</v>
      </c>
      <c r="C61" s="17" t="s">
        <v>145</v>
      </c>
      <c r="D61" s="17" t="s">
        <v>146</v>
      </c>
      <c r="E61" s="17" t="s">
        <v>147</v>
      </c>
      <c r="F61" s="17">
        <v>397.5</v>
      </c>
      <c r="G61" s="17">
        <v>466.96</v>
      </c>
      <c r="H61" s="17">
        <v>466.96</v>
      </c>
      <c r="I61" s="37">
        <v>172.51</v>
      </c>
      <c r="J61" s="37"/>
      <c r="K61" s="17">
        <f t="shared" si="10"/>
        <v>294.45</v>
      </c>
      <c r="L61" s="32">
        <f t="shared" si="11"/>
        <v>0.349974528782476</v>
      </c>
      <c r="M61" s="33">
        <v>242</v>
      </c>
      <c r="N61" s="28">
        <f t="shared" si="7"/>
        <v>4840</v>
      </c>
    </row>
    <row r="62" s="4" customFormat="1" ht="26" customHeight="1" spans="1:14">
      <c r="A62" s="15">
        <v>52</v>
      </c>
      <c r="B62" s="21" t="s">
        <v>138</v>
      </c>
      <c r="C62" s="17" t="s">
        <v>148</v>
      </c>
      <c r="D62" s="17" t="s">
        <v>149</v>
      </c>
      <c r="E62" s="17" t="s">
        <v>150</v>
      </c>
      <c r="F62" s="17">
        <v>980.4</v>
      </c>
      <c r="G62" s="17">
        <v>1013.6</v>
      </c>
      <c r="H62" s="17">
        <v>1013.6</v>
      </c>
      <c r="I62" s="17"/>
      <c r="J62" s="17"/>
      <c r="K62" s="17">
        <f t="shared" si="10"/>
        <v>1013.6</v>
      </c>
      <c r="L62" s="32">
        <f t="shared" si="11"/>
        <v>0.0327545382794002</v>
      </c>
      <c r="M62" s="33">
        <v>1013</v>
      </c>
      <c r="N62" s="28">
        <f t="shared" si="7"/>
        <v>20260</v>
      </c>
    </row>
    <row r="63" s="4" customFormat="1" ht="28" customHeight="1" spans="1:14">
      <c r="A63" s="15">
        <v>53</v>
      </c>
      <c r="B63" s="21" t="s">
        <v>151</v>
      </c>
      <c r="C63" s="21" t="s">
        <v>152</v>
      </c>
      <c r="D63" s="21" t="s">
        <v>153</v>
      </c>
      <c r="E63" s="28" t="s">
        <v>154</v>
      </c>
      <c r="F63" s="17">
        <v>500</v>
      </c>
      <c r="G63" s="17">
        <v>1370.03</v>
      </c>
      <c r="H63" s="17">
        <v>1370.03</v>
      </c>
      <c r="I63" s="17">
        <v>1074.47</v>
      </c>
      <c r="J63" s="17"/>
      <c r="K63" s="17">
        <f t="shared" si="10"/>
        <v>295.56</v>
      </c>
      <c r="L63" s="32">
        <f t="shared" si="11"/>
        <v>0.691703884152118</v>
      </c>
      <c r="M63" s="33">
        <v>193</v>
      </c>
      <c r="N63" s="28">
        <f t="shared" si="7"/>
        <v>3860</v>
      </c>
    </row>
    <row r="64" s="4" customFormat="1" ht="46" customHeight="1" spans="1:14">
      <c r="A64" s="15">
        <v>54</v>
      </c>
      <c r="B64" s="21" t="s">
        <v>151</v>
      </c>
      <c r="C64" s="21" t="s">
        <v>155</v>
      </c>
      <c r="D64" s="21" t="s">
        <v>156</v>
      </c>
      <c r="E64" s="28" t="s">
        <v>157</v>
      </c>
      <c r="F64" s="17">
        <v>1621.8</v>
      </c>
      <c r="G64" s="23">
        <v>1037.09</v>
      </c>
      <c r="H64" s="23">
        <v>1037.09</v>
      </c>
      <c r="I64" s="23">
        <v>159.26</v>
      </c>
      <c r="J64" s="23"/>
      <c r="K64" s="17">
        <f t="shared" si="10"/>
        <v>877.83</v>
      </c>
      <c r="L64" s="32">
        <f t="shared" si="11"/>
        <v>0.84751033799255</v>
      </c>
      <c r="M64" s="33">
        <v>505</v>
      </c>
      <c r="N64" s="28">
        <f t="shared" si="7"/>
        <v>10100</v>
      </c>
    </row>
    <row r="65" s="4" customFormat="1" ht="26" customHeight="1" spans="1:14">
      <c r="A65" s="15">
        <v>55</v>
      </c>
      <c r="B65" s="21" t="s">
        <v>158</v>
      </c>
      <c r="C65" s="21" t="s">
        <v>159</v>
      </c>
      <c r="D65" s="21" t="s">
        <v>160</v>
      </c>
      <c r="E65" s="21" t="s">
        <v>161</v>
      </c>
      <c r="F65" s="17">
        <v>610.86</v>
      </c>
      <c r="G65" s="23">
        <v>836.67</v>
      </c>
      <c r="H65" s="17">
        <v>836.67</v>
      </c>
      <c r="I65" s="41">
        <v>162.38</v>
      </c>
      <c r="J65" s="41"/>
      <c r="K65" s="17">
        <f t="shared" si="10"/>
        <v>674.29</v>
      </c>
      <c r="L65" s="32">
        <f t="shared" si="11"/>
        <v>0.0940693173560337</v>
      </c>
      <c r="M65" s="33">
        <v>642</v>
      </c>
      <c r="N65" s="28">
        <f t="shared" si="7"/>
        <v>12840</v>
      </c>
    </row>
    <row r="66" s="4" customFormat="1" ht="26" customHeight="1" spans="1:14">
      <c r="A66" s="15">
        <v>56</v>
      </c>
      <c r="B66" s="21" t="s">
        <v>162</v>
      </c>
      <c r="C66" s="21" t="s">
        <v>163</v>
      </c>
      <c r="D66" s="21" t="s">
        <v>164</v>
      </c>
      <c r="E66" s="28" t="s">
        <v>165</v>
      </c>
      <c r="F66" s="17">
        <v>1809.77</v>
      </c>
      <c r="G66" s="17">
        <v>1770.51</v>
      </c>
      <c r="H66" s="17">
        <v>1770.51</v>
      </c>
      <c r="I66" s="17"/>
      <c r="J66" s="17"/>
      <c r="K66" s="17">
        <f t="shared" si="10"/>
        <v>1770.51</v>
      </c>
      <c r="L66" s="32">
        <f t="shared" si="11"/>
        <v>0.0221744017260563</v>
      </c>
      <c r="M66" s="33">
        <v>1770</v>
      </c>
      <c r="N66" s="28">
        <f t="shared" si="7"/>
        <v>35400</v>
      </c>
    </row>
    <row r="67" s="4" customFormat="1" ht="26" customHeight="1" spans="1:14">
      <c r="A67" s="15">
        <v>57</v>
      </c>
      <c r="B67" s="21" t="s">
        <v>162</v>
      </c>
      <c r="C67" s="21" t="s">
        <v>166</v>
      </c>
      <c r="D67" s="21" t="s">
        <v>164</v>
      </c>
      <c r="E67" s="21" t="s">
        <v>167</v>
      </c>
      <c r="F67" s="17">
        <v>282.57</v>
      </c>
      <c r="G67" s="17">
        <v>282.57</v>
      </c>
      <c r="H67" s="17">
        <v>282.57</v>
      </c>
      <c r="I67" s="17"/>
      <c r="J67" s="17"/>
      <c r="K67" s="17">
        <f t="shared" si="10"/>
        <v>282.57</v>
      </c>
      <c r="L67" s="32">
        <f t="shared" si="11"/>
        <v>0</v>
      </c>
      <c r="M67" s="33">
        <v>282</v>
      </c>
      <c r="N67" s="28">
        <f t="shared" si="7"/>
        <v>5640</v>
      </c>
    </row>
    <row r="68" s="4" customFormat="1" ht="26" customHeight="1" spans="1:14">
      <c r="A68" s="15">
        <v>58</v>
      </c>
      <c r="B68" s="21" t="s">
        <v>162</v>
      </c>
      <c r="C68" s="21" t="s">
        <v>168</v>
      </c>
      <c r="D68" s="21" t="s">
        <v>169</v>
      </c>
      <c r="E68" s="21" t="s">
        <v>170</v>
      </c>
      <c r="F68" s="17">
        <v>340.7</v>
      </c>
      <c r="G68" s="17">
        <v>339.39</v>
      </c>
      <c r="H68" s="17">
        <v>339.39</v>
      </c>
      <c r="I68" s="17"/>
      <c r="J68" s="17"/>
      <c r="K68" s="17">
        <f t="shared" si="10"/>
        <v>339.39</v>
      </c>
      <c r="L68" s="32">
        <f t="shared" si="11"/>
        <v>0.00385986623059018</v>
      </c>
      <c r="M68" s="33">
        <v>339</v>
      </c>
      <c r="N68" s="28">
        <f t="shared" si="7"/>
        <v>6780</v>
      </c>
    </row>
    <row r="69" s="4" customFormat="1" ht="26" customHeight="1" spans="1:14">
      <c r="A69" s="15">
        <v>59</v>
      </c>
      <c r="B69" s="21" t="s">
        <v>162</v>
      </c>
      <c r="C69" s="21" t="s">
        <v>171</v>
      </c>
      <c r="D69" s="21" t="s">
        <v>169</v>
      </c>
      <c r="E69" s="21">
        <v>10765906</v>
      </c>
      <c r="F69" s="17">
        <v>531.38</v>
      </c>
      <c r="G69" s="17">
        <v>531.38</v>
      </c>
      <c r="H69" s="17">
        <v>531.38</v>
      </c>
      <c r="I69" s="17"/>
      <c r="J69" s="17"/>
      <c r="K69" s="17">
        <f t="shared" si="10"/>
        <v>531.38</v>
      </c>
      <c r="L69" s="32">
        <f t="shared" si="11"/>
        <v>0</v>
      </c>
      <c r="M69" s="33">
        <v>531</v>
      </c>
      <c r="N69" s="28">
        <f t="shared" si="7"/>
        <v>10620</v>
      </c>
    </row>
    <row r="70" s="4" customFormat="1" ht="26" customHeight="1" spans="1:14">
      <c r="A70" s="15">
        <v>60</v>
      </c>
      <c r="B70" s="21" t="s">
        <v>162</v>
      </c>
      <c r="C70" s="38" t="s">
        <v>172</v>
      </c>
      <c r="D70" s="38" t="s">
        <v>173</v>
      </c>
      <c r="E70" s="21" t="s">
        <v>174</v>
      </c>
      <c r="F70" s="17">
        <v>991.04</v>
      </c>
      <c r="G70" s="17">
        <v>991.04</v>
      </c>
      <c r="H70" s="17">
        <v>991.04</v>
      </c>
      <c r="I70" s="17"/>
      <c r="J70" s="17"/>
      <c r="K70" s="17">
        <f t="shared" si="10"/>
        <v>991.04</v>
      </c>
      <c r="L70" s="32">
        <f t="shared" si="11"/>
        <v>0</v>
      </c>
      <c r="M70" s="33">
        <v>991</v>
      </c>
      <c r="N70" s="28">
        <f t="shared" si="7"/>
        <v>19820</v>
      </c>
    </row>
    <row r="71" s="4" customFormat="1" ht="18" customHeight="1" spans="1:14">
      <c r="A71" s="15">
        <v>61</v>
      </c>
      <c r="B71" s="21" t="s">
        <v>175</v>
      </c>
      <c r="C71" s="17" t="s">
        <v>176</v>
      </c>
      <c r="D71" s="17" t="s">
        <v>177</v>
      </c>
      <c r="E71" s="17" t="s">
        <v>178</v>
      </c>
      <c r="F71" s="17">
        <v>2185.48</v>
      </c>
      <c r="G71" s="17">
        <v>2185.44</v>
      </c>
      <c r="H71" s="17">
        <v>2185.44</v>
      </c>
      <c r="I71" s="41">
        <v>89.97</v>
      </c>
      <c r="J71" s="41">
        <v>58.21</v>
      </c>
      <c r="K71" s="17">
        <f t="shared" si="10"/>
        <v>2037.26</v>
      </c>
      <c r="L71" s="32">
        <f t="shared" si="11"/>
        <v>0.072754582134828</v>
      </c>
      <c r="M71" s="33">
        <v>1963</v>
      </c>
      <c r="N71" s="34">
        <f t="shared" si="7"/>
        <v>39260</v>
      </c>
    </row>
    <row r="72" s="4" customFormat="1" ht="18" customHeight="1" spans="1:14">
      <c r="A72" s="15"/>
      <c r="B72" s="21" t="s">
        <v>175</v>
      </c>
      <c r="C72" s="17"/>
      <c r="D72" s="17"/>
      <c r="E72" s="17" t="s">
        <v>179</v>
      </c>
      <c r="F72" s="17"/>
      <c r="G72" s="17"/>
      <c r="H72" s="17"/>
      <c r="I72" s="41"/>
      <c r="J72" s="41"/>
      <c r="K72" s="17"/>
      <c r="L72" s="32"/>
      <c r="M72" s="33"/>
      <c r="N72" s="35"/>
    </row>
    <row r="73" s="4" customFormat="1" ht="18" customHeight="1" spans="1:14">
      <c r="A73" s="15"/>
      <c r="B73" s="21" t="s">
        <v>175</v>
      </c>
      <c r="C73" s="17"/>
      <c r="D73" s="17"/>
      <c r="E73" s="17" t="s">
        <v>180</v>
      </c>
      <c r="F73" s="17"/>
      <c r="G73" s="17"/>
      <c r="H73" s="17"/>
      <c r="I73" s="41"/>
      <c r="J73" s="41"/>
      <c r="K73" s="17"/>
      <c r="L73" s="32"/>
      <c r="M73" s="33"/>
      <c r="N73" s="36"/>
    </row>
    <row r="74" s="4" customFormat="1" ht="26" customHeight="1" spans="1:14">
      <c r="A74" s="15">
        <v>62</v>
      </c>
      <c r="B74" s="21" t="s">
        <v>175</v>
      </c>
      <c r="C74" s="17" t="s">
        <v>181</v>
      </c>
      <c r="D74" s="17" t="s">
        <v>182</v>
      </c>
      <c r="E74" s="17">
        <v>10765583</v>
      </c>
      <c r="F74" s="17">
        <v>578.05</v>
      </c>
      <c r="G74" s="17">
        <v>448.28</v>
      </c>
      <c r="H74" s="17">
        <v>448.28</v>
      </c>
      <c r="I74" s="17"/>
      <c r="J74" s="17"/>
      <c r="K74" s="17">
        <f>H74-I74-J74</f>
        <v>448.28</v>
      </c>
      <c r="L74" s="32">
        <f>ABS(K74-F74)/K74</f>
        <v>0.289484250914607</v>
      </c>
      <c r="M74" s="33">
        <v>383</v>
      </c>
      <c r="N74" s="28">
        <f>M74*20</f>
        <v>7660</v>
      </c>
    </row>
    <row r="75" s="1" customFormat="1" ht="23" customHeight="1" spans="1:14">
      <c r="A75" s="15" t="s">
        <v>183</v>
      </c>
      <c r="B75" s="21"/>
      <c r="C75" s="39"/>
      <c r="D75" s="39"/>
      <c r="E75" s="39"/>
      <c r="F75" s="17">
        <f t="shared" ref="F75:K75" si="12">SUM(F4:F74)</f>
        <v>44915.868</v>
      </c>
      <c r="G75" s="17">
        <f t="shared" si="12"/>
        <v>50375.09</v>
      </c>
      <c r="H75" s="17">
        <f t="shared" si="12"/>
        <v>50348.09</v>
      </c>
      <c r="I75" s="17">
        <f t="shared" si="12"/>
        <v>5002.01</v>
      </c>
      <c r="J75" s="17">
        <f t="shared" si="12"/>
        <v>2381.29</v>
      </c>
      <c r="K75" s="17">
        <f t="shared" si="12"/>
        <v>42964.79</v>
      </c>
      <c r="L75" s="32">
        <f>ABS(K75-F75)/K75</f>
        <v>0.0454110912679898</v>
      </c>
      <c r="M75" s="33">
        <f>SUM(M4:M74)</f>
        <v>40605</v>
      </c>
      <c r="N75" s="42">
        <f>M75*20</f>
        <v>812100</v>
      </c>
    </row>
    <row r="76" s="1" customFormat="1" ht="85" customHeight="1" spans="1:14">
      <c r="A76" s="40" t="s">
        <v>184</v>
      </c>
      <c r="B76" s="40"/>
      <c r="C76" s="40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3"/>
    </row>
  </sheetData>
  <mergeCells count="79">
    <mergeCell ref="A1:N1"/>
    <mergeCell ref="A2:C2"/>
    <mergeCell ref="K2:M2"/>
    <mergeCell ref="A75:E75"/>
    <mergeCell ref="A76:N76"/>
    <mergeCell ref="A4:A6"/>
    <mergeCell ref="A7:A8"/>
    <mergeCell ref="A30:A32"/>
    <mergeCell ref="A33:A34"/>
    <mergeCell ref="A39:A40"/>
    <mergeCell ref="A71:A73"/>
    <mergeCell ref="B4:B6"/>
    <mergeCell ref="B7:B8"/>
    <mergeCell ref="C4:C6"/>
    <mergeCell ref="C7:C8"/>
    <mergeCell ref="C30:C32"/>
    <mergeCell ref="C33:C34"/>
    <mergeCell ref="C39:C40"/>
    <mergeCell ref="C71:C73"/>
    <mergeCell ref="D4:D6"/>
    <mergeCell ref="D7:D8"/>
    <mergeCell ref="D30:D32"/>
    <mergeCell ref="D33:D34"/>
    <mergeCell ref="D39:D40"/>
    <mergeCell ref="D71:D73"/>
    <mergeCell ref="F4:F6"/>
    <mergeCell ref="F7:F8"/>
    <mergeCell ref="F30:F32"/>
    <mergeCell ref="F33:F34"/>
    <mergeCell ref="F39:F40"/>
    <mergeCell ref="F71:F73"/>
    <mergeCell ref="G4:G6"/>
    <mergeCell ref="G7:G8"/>
    <mergeCell ref="G30:G32"/>
    <mergeCell ref="G33:G34"/>
    <mergeCell ref="G39:G40"/>
    <mergeCell ref="G71:G73"/>
    <mergeCell ref="H4:H6"/>
    <mergeCell ref="H7:H8"/>
    <mergeCell ref="H30:H32"/>
    <mergeCell ref="H33:H34"/>
    <mergeCell ref="H39:H40"/>
    <mergeCell ref="H71:H73"/>
    <mergeCell ref="I4:I6"/>
    <mergeCell ref="I7:I8"/>
    <mergeCell ref="I30:I32"/>
    <mergeCell ref="I33:I34"/>
    <mergeCell ref="I39:I40"/>
    <mergeCell ref="I71:I73"/>
    <mergeCell ref="J4:J6"/>
    <mergeCell ref="J7:J8"/>
    <mergeCell ref="J30:J32"/>
    <mergeCell ref="J33:J34"/>
    <mergeCell ref="J39:J40"/>
    <mergeCell ref="J71:J73"/>
    <mergeCell ref="K4:K6"/>
    <mergeCell ref="K7:K8"/>
    <mergeCell ref="K30:K32"/>
    <mergeCell ref="K33:K34"/>
    <mergeCell ref="K39:K40"/>
    <mergeCell ref="K71:K73"/>
    <mergeCell ref="L4:L6"/>
    <mergeCell ref="L7:L8"/>
    <mergeCell ref="L30:L32"/>
    <mergeCell ref="L33:L34"/>
    <mergeCell ref="L39:L40"/>
    <mergeCell ref="L71:L73"/>
    <mergeCell ref="M4:M6"/>
    <mergeCell ref="M7:M8"/>
    <mergeCell ref="M30:M32"/>
    <mergeCell ref="M33:M34"/>
    <mergeCell ref="M39:M40"/>
    <mergeCell ref="M71:M73"/>
    <mergeCell ref="N4:N6"/>
    <mergeCell ref="N7:N8"/>
    <mergeCell ref="N30:N32"/>
    <mergeCell ref="N33:N34"/>
    <mergeCell ref="N39:N40"/>
    <mergeCell ref="N71:N73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NTKO</dc:creator>
  <cp:lastModifiedBy>真实梦境</cp:lastModifiedBy>
  <dcterms:created xsi:type="dcterms:W3CDTF">2023-12-20T02:38:00Z</dcterms:created>
  <dcterms:modified xsi:type="dcterms:W3CDTF">2023-12-20T06:52:39Z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C788D3129EDA4B8DB13152E1B14A7B17</vt:lpwstr>
  </property>
  <property fmtid="{D5CDD505-2E9C-101B-9397-08002B2CF9AE}" pid="3" name="KSOProductBuildVer">
    <vt:lpwstr>2052-11.8.2.11542</vt:lpwstr>
  </property>
</Properties>
</file>